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UMCS\ARTYKUŁY 2015\Nasze\"/>
    </mc:Choice>
  </mc:AlternateContent>
  <bookViews>
    <workbookView xWindow="0" yWindow="0" windowWidth="28800" windowHeight="12435"/>
  </bookViews>
  <sheets>
    <sheet name="CIT - st podst" sheetId="1" r:id="rId1"/>
    <sheet name="CIT jako %  TT" sheetId="2" r:id="rId2"/>
    <sheet name="struktura podatków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1" i="2"/>
  <c r="A1" i="3"/>
  <c r="K38" i="1" l="1"/>
  <c r="K39" i="1"/>
  <c r="K40" i="1"/>
  <c r="K41" i="1"/>
  <c r="K37" i="1"/>
</calcChain>
</file>

<file path=xl/sharedStrings.xml><?xml version="1.0" encoding="utf-8"?>
<sst xmlns="http://schemas.openxmlformats.org/spreadsheetml/2006/main" count="258" uniqueCount="110">
  <si>
    <t>Państwo</t>
  </si>
  <si>
    <t>Zmiana</t>
  </si>
  <si>
    <t>Australia</t>
  </si>
  <si>
    <t>Austria</t>
  </si>
  <si>
    <t>Belgia</t>
  </si>
  <si>
    <t>Chile</t>
  </si>
  <si>
    <t>Czechy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</si>
  <si>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</si>
  <si>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</si>
  <si>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</si>
  <si>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</si>
  <si>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</si>
  <si>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</si>
  <si>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</si>
  <si>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</si>
  <si>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Islandia</t>
  </si>
  <si>
    <t>Izrael</t>
  </si>
  <si>
    <t>Japonia</t>
  </si>
  <si>
    <t>Kanada</t>
  </si>
  <si>
    <t>Korea</t>
  </si>
  <si>
    <t>Luksemburg</t>
  </si>
  <si>
    <t>Meksyk</t>
  </si>
  <si>
    <t>Niemcy</t>
  </si>
  <si>
    <t>Norwegia</t>
  </si>
  <si>
    <t>Nowa Zelandia</t>
  </si>
  <si>
    <t>Polska</t>
  </si>
  <si>
    <t>Portugalia</t>
  </si>
  <si>
    <t>Słowacja</t>
  </si>
  <si>
    <t>Słowenia</t>
  </si>
  <si>
    <t>Szwajcaria</t>
  </si>
  <si>
    <t>Szwecja</t>
  </si>
  <si>
    <t>Turcja</t>
  </si>
  <si>
    <t>USA</t>
  </si>
  <si>
    <t>W.Brytania</t>
  </si>
  <si>
    <t>Węgry</t>
  </si>
  <si>
    <t>Włochy</t>
  </si>
  <si>
    <t>OECD - średnia</t>
  </si>
  <si>
    <t>państwa należące do UE</t>
  </si>
  <si>
    <t>państwa nienależące do UE</t>
  </si>
  <si>
    <t>europejskie państwa OECD</t>
  </si>
  <si>
    <t>pozaeuropejskie państwa OECD</t>
  </si>
  <si>
    <t>Dataset: Revenue Statistics - Comparative tables</t>
  </si>
  <si>
    <t>Government</t>
  </si>
  <si>
    <t>Total</t>
  </si>
  <si>
    <t>Tax</t>
  </si>
  <si>
    <t>1200 Corporate</t>
  </si>
  <si>
    <t>Variable</t>
  </si>
  <si>
    <t>Tax revenue as % of total taxation</t>
  </si>
  <si>
    <t>1965</t>
  </si>
  <si>
    <t>1970</t>
  </si>
  <si>
    <t>1975</t>
  </si>
  <si>
    <t>1980</t>
  </si>
  <si>
    <t>1985</t>
  </si>
  <si>
    <t>1990</t>
  </si>
  <si>
    <t>1995</t>
  </si>
  <si>
    <t>2000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</si>
  <si>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</si>
  <si>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</si>
  <si>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</si>
  <si>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</si>
  <si>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</si>
  <si>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</si>
  <si>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</si>
  <si>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</si>
  <si>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</si>
  <si>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b.d.</t>
  </si>
  <si>
    <t>W. Brytania</t>
  </si>
  <si>
    <t>średnia OECD</t>
  </si>
  <si>
    <t>Data extracted on 12 Sep 2015 21:41 UTC (GMT) from OECD.Stat</t>
  </si>
  <si>
    <t>1100 Of individuals</t>
  </si>
  <si>
    <t>Tax revenue as % of GDP</t>
  </si>
  <si>
    <t>Year</t>
  </si>
  <si>
    <t>1966</t>
  </si>
  <si>
    <t>1967</t>
  </si>
  <si>
    <t>1968</t>
  </si>
  <si>
    <t>1969</t>
  </si>
  <si>
    <t>1971</t>
  </si>
  <si>
    <t>1972</t>
  </si>
  <si>
    <t>1973</t>
  </si>
  <si>
    <t>1974</t>
  </si>
  <si>
    <t>1976</t>
  </si>
  <si>
    <t>1977</t>
  </si>
  <si>
    <t>1978</t>
  </si>
  <si>
    <t>1979</t>
  </si>
  <si>
    <t>1981</t>
  </si>
  <si>
    <t>1982</t>
  </si>
  <si>
    <t>1983</t>
  </si>
  <si>
    <t>1984</t>
  </si>
  <si>
    <t>1986</t>
  </si>
  <si>
    <t>1987</t>
  </si>
  <si>
    <t>1988</t>
  </si>
  <si>
    <t>1989</t>
  </si>
  <si>
    <t>1991</t>
  </si>
  <si>
    <t>1992</t>
  </si>
  <si>
    <t>1993</t>
  </si>
  <si>
    <t>1994</t>
  </si>
  <si>
    <t>1996</t>
  </si>
  <si>
    <t>1997</t>
  </si>
  <si>
    <t>1998</t>
  </si>
  <si>
    <t>1999</t>
  </si>
  <si>
    <t>2001</t>
  </si>
  <si>
    <t>2002</t>
  </si>
  <si>
    <t>2003</t>
  </si>
  <si>
    <t>2004</t>
  </si>
  <si>
    <t>1100 - podatki od dochodów osób fizycznych</t>
  </si>
  <si>
    <t>..</t>
  </si>
  <si>
    <t>1200 - podatki od dochodów osób prawnych</t>
  </si>
  <si>
    <t>2000 - składki na ubezpieczenie społeczne</t>
  </si>
  <si>
    <t>4000 - podatki majątkowe</t>
  </si>
  <si>
    <t>5000 - podatki konsumpcyjne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</si>
</sst>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u/>
      <sz val="8"/>
      <name val="Verdana"/>
      <family val="2"/>
    </font>
    <font>
      <u/>
      <sz val="8"/>
      <color indexed="9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6" fillId="0" borderId="2" xfId="1" applyFont="1" applyBorder="1"/>
    <xf numFmtId="0" fontId="5" fillId="0" borderId="0" xfId="1"/>
    <xf numFmtId="0" fontId="7" fillId="0" borderId="2" xfId="1" applyFont="1" applyBorder="1" applyAlignment="1">
      <alignment horizontal="left" wrapText="1"/>
    </xf>
    <xf numFmtId="0" fontId="8" fillId="2" borderId="3" xfId="1" applyFont="1" applyFill="1" applyBorder="1" applyAlignment="1">
      <alignment horizontal="right" vertical="top" wrapText="1"/>
    </xf>
    <xf numFmtId="0" fontId="8" fillId="2" borderId="6" xfId="1" applyFont="1" applyFill="1" applyBorder="1" applyAlignment="1">
      <alignment horizontal="right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vertical="top" wrapText="1"/>
    </xf>
    <xf numFmtId="2" fontId="3" fillId="0" borderId="1" xfId="1" applyNumberFormat="1" applyFont="1" applyFill="1" applyBorder="1" applyAlignment="1">
      <alignment horizontal="right"/>
    </xf>
    <xf numFmtId="0" fontId="3" fillId="0" borderId="1" xfId="1" applyFont="1" applyBorder="1"/>
    <xf numFmtId="2" fontId="3" fillId="0" borderId="1" xfId="1" applyNumberFormat="1" applyFont="1" applyBorder="1"/>
    <xf numFmtId="0" fontId="4" fillId="0" borderId="1" xfId="1" applyFont="1" applyFill="1" applyBorder="1" applyAlignment="1">
      <alignment vertical="top" wrapText="1"/>
    </xf>
    <xf numFmtId="2" fontId="4" fillId="0" borderId="1" xfId="1" applyNumberFormat="1" applyFont="1" applyFill="1" applyBorder="1" applyAlignment="1">
      <alignment horizontal="right"/>
    </xf>
    <xf numFmtId="0" fontId="10" fillId="0" borderId="0" xfId="1" applyFont="1" applyAlignment="1">
      <alignment horizontal="left"/>
    </xf>
    <xf numFmtId="0" fontId="8" fillId="3" borderId="3" xfId="1" applyFont="1" applyFill="1" applyBorder="1" applyAlignment="1">
      <alignment horizontal="right" vertical="center" wrapText="1"/>
    </xf>
    <xf numFmtId="0" fontId="9" fillId="3" borderId="2" xfId="1" applyFont="1" applyFill="1" applyBorder="1" applyAlignment="1">
      <alignment horizontal="center" vertical="top" wrapText="1"/>
    </xf>
    <xf numFmtId="0" fontId="11" fillId="3" borderId="2" xfId="1" applyFont="1" applyFill="1" applyBorder="1" applyAlignment="1">
      <alignment horizontal="center" vertical="top" wrapText="1"/>
    </xf>
    <xf numFmtId="0" fontId="12" fillId="4" borderId="2" xfId="1" applyFont="1" applyFill="1" applyBorder="1" applyAlignment="1">
      <alignment vertical="top" wrapText="1"/>
    </xf>
    <xf numFmtId="0" fontId="6" fillId="0" borderId="2" xfId="1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9" fillId="2" borderId="3" xfId="1" applyFont="1" applyFill="1" applyBorder="1" applyAlignment="1">
      <alignment vertical="top" wrapText="1"/>
    </xf>
    <xf numFmtId="0" fontId="9" fillId="2" borderId="4" xfId="1" applyFont="1" applyFill="1" applyBorder="1" applyAlignment="1">
      <alignment vertical="top" wrapText="1"/>
    </xf>
    <xf numFmtId="0" fontId="9" fillId="2" borderId="5" xfId="1" applyFont="1" applyFill="1" applyBorder="1" applyAlignment="1">
      <alignment vertical="top" wrapText="1"/>
    </xf>
    <xf numFmtId="0" fontId="9" fillId="2" borderId="6" xfId="1" applyFont="1" applyFill="1" applyBorder="1" applyAlignment="1">
      <alignment vertical="top" wrapText="1"/>
    </xf>
    <xf numFmtId="0" fontId="9" fillId="2" borderId="7" xfId="1" applyFont="1" applyFill="1" applyBorder="1" applyAlignment="1">
      <alignment vertical="top" wrapText="1"/>
    </xf>
    <xf numFmtId="0" fontId="9" fillId="2" borderId="8" xfId="1" applyFont="1" applyFill="1" applyBorder="1" applyAlignment="1">
      <alignment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'struktura podatków'!$A$7</c:f>
              <c:strCache>
                <c:ptCount val="1"/>
                <c:pt idx="0">
                  <c:v>1100 - podatki od dochodów osób fizycznych</c:v>
                </c:pt>
              </c:strCache>
            </c:strRef>
          </c:tx>
          <c:spPr>
            <a:ln w="28575" cap="rnd">
              <a:solidFill>
                <a:schemeClr val="accent3">
                  <a:tint val="54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'struktura podatków'!$B$6:$AW$6</c:f>
              <c:strCache>
                <c:ptCount val="48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</c:strCache>
            </c:strRef>
          </c:cat>
          <c:val>
            <c:numRef>
              <c:f>'struktura podatków'!$B$7:$AW$7</c:f>
              <c:numCache>
                <c:formatCode>General</c:formatCode>
                <c:ptCount val="48"/>
                <c:pt idx="0">
                  <c:v>6.7629999999999999</c:v>
                </c:pt>
                <c:pt idx="1">
                  <c:v>7.2249999999999996</c:v>
                </c:pt>
                <c:pt idx="2">
                  <c:v>7.452</c:v>
                </c:pt>
                <c:pt idx="3">
                  <c:v>7.5620000000000003</c:v>
                </c:pt>
                <c:pt idx="4">
                  <c:v>7.8170000000000002</c:v>
                </c:pt>
                <c:pt idx="5">
                  <c:v>7.8959999999999999</c:v>
                </c:pt>
                <c:pt idx="6">
                  <c:v>8.4269999999999996</c:v>
                </c:pt>
                <c:pt idx="7">
                  <c:v>8.3629999999999995</c:v>
                </c:pt>
                <c:pt idx="8">
                  <c:v>8.452</c:v>
                </c:pt>
                <c:pt idx="9">
                  <c:v>9.1240000000000006</c:v>
                </c:pt>
                <c:pt idx="10">
                  <c:v>9.0429999999999993</c:v>
                </c:pt>
                <c:pt idx="11">
                  <c:v>9.548</c:v>
                </c:pt>
                <c:pt idx="12">
                  <c:v>9.798</c:v>
                </c:pt>
                <c:pt idx="13">
                  <c:v>9.7569999999999997</c:v>
                </c:pt>
                <c:pt idx="14">
                  <c:v>9.77</c:v>
                </c:pt>
                <c:pt idx="15">
                  <c:v>9.8800000000000008</c:v>
                </c:pt>
                <c:pt idx="16">
                  <c:v>10.074999999999999</c:v>
                </c:pt>
                <c:pt idx="17">
                  <c:v>10.105</c:v>
                </c:pt>
                <c:pt idx="18">
                  <c:v>9.9149999999999991</c:v>
                </c:pt>
                <c:pt idx="19">
                  <c:v>9.8109999999999999</c:v>
                </c:pt>
                <c:pt idx="20">
                  <c:v>9.8770000000000007</c:v>
                </c:pt>
                <c:pt idx="21">
                  <c:v>10.156000000000001</c:v>
                </c:pt>
                <c:pt idx="22">
                  <c:v>10.212999999999999</c:v>
                </c:pt>
                <c:pt idx="23">
                  <c:v>10.343</c:v>
                </c:pt>
                <c:pt idx="24">
                  <c:v>9.9030000000000005</c:v>
                </c:pt>
                <c:pt idx="25">
                  <c:v>10.101000000000001</c:v>
                </c:pt>
                <c:pt idx="26">
                  <c:v>9.5079999999999991</c:v>
                </c:pt>
                <c:pt idx="27">
                  <c:v>9.6920000000000002</c:v>
                </c:pt>
                <c:pt idx="28">
                  <c:v>9.5690000000000008</c:v>
                </c:pt>
                <c:pt idx="29">
                  <c:v>9.5109999999999992</c:v>
                </c:pt>
                <c:pt idx="30">
                  <c:v>9.0909999999999993</c:v>
                </c:pt>
                <c:pt idx="31">
                  <c:v>9.0950000000000006</c:v>
                </c:pt>
                <c:pt idx="32">
                  <c:v>9.0950000000000006</c:v>
                </c:pt>
                <c:pt idx="33">
                  <c:v>9.2469999999999999</c:v>
                </c:pt>
                <c:pt idx="34">
                  <c:v>9.2070000000000007</c:v>
                </c:pt>
                <c:pt idx="35">
                  <c:v>9.109</c:v>
                </c:pt>
                <c:pt idx="36">
                  <c:v>9.1329999999999991</c:v>
                </c:pt>
                <c:pt idx="37">
                  <c:v>8.7949999999999999</c:v>
                </c:pt>
                <c:pt idx="38">
                  <c:v>8.6430000000000007</c:v>
                </c:pt>
                <c:pt idx="39">
                  <c:v>8.484</c:v>
                </c:pt>
                <c:pt idx="40">
                  <c:v>8.5609999999999999</c:v>
                </c:pt>
                <c:pt idx="41">
                  <c:v>8.6159999999999997</c:v>
                </c:pt>
                <c:pt idx="42">
                  <c:v>8.7620000000000005</c:v>
                </c:pt>
                <c:pt idx="43">
                  <c:v>8.6690000000000005</c:v>
                </c:pt>
                <c:pt idx="44">
                  <c:v>8.4649999999999999</c:v>
                </c:pt>
                <c:pt idx="45">
                  <c:v>8.1859999999999999</c:v>
                </c:pt>
                <c:pt idx="46">
                  <c:v>8.2899999999999991</c:v>
                </c:pt>
                <c:pt idx="47">
                  <c:v>8.5549999999999997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'struktura podatków'!$A$8</c:f>
              <c:strCache>
                <c:ptCount val="1"/>
                <c:pt idx="0">
                  <c:v>1200 - podatki od dochodów osób prawnych</c:v>
                </c:pt>
              </c:strCache>
            </c:strRef>
          </c:tx>
          <c:spPr>
            <a:ln w="28575" cap="rnd">
              <a:solidFill>
                <a:schemeClr val="accent3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'struktura podatków'!$B$6:$AW$6</c:f>
              <c:strCache>
                <c:ptCount val="48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</c:strCache>
            </c:strRef>
          </c:cat>
          <c:val>
            <c:numRef>
              <c:f>'struktura podatków'!$B$8:$AW$8</c:f>
              <c:numCache>
                <c:formatCode>General</c:formatCode>
                <c:ptCount val="48"/>
                <c:pt idx="0">
                  <c:v>2.133</c:v>
                </c:pt>
                <c:pt idx="1">
                  <c:v>2.0979999999999999</c:v>
                </c:pt>
                <c:pt idx="2">
                  <c:v>2.198</c:v>
                </c:pt>
                <c:pt idx="3">
                  <c:v>2.1789999999999998</c:v>
                </c:pt>
                <c:pt idx="4">
                  <c:v>2.3559999999999999</c:v>
                </c:pt>
                <c:pt idx="5">
                  <c:v>2.2090000000000001</c:v>
                </c:pt>
                <c:pt idx="6">
                  <c:v>2.056</c:v>
                </c:pt>
                <c:pt idx="7">
                  <c:v>2.024</c:v>
                </c:pt>
                <c:pt idx="8">
                  <c:v>2.1739999999999999</c:v>
                </c:pt>
                <c:pt idx="9">
                  <c:v>2.403</c:v>
                </c:pt>
                <c:pt idx="10">
                  <c:v>2.0939999999999999</c:v>
                </c:pt>
                <c:pt idx="11">
                  <c:v>2.1619999999999999</c:v>
                </c:pt>
                <c:pt idx="12">
                  <c:v>2.2309999999999999</c:v>
                </c:pt>
                <c:pt idx="13">
                  <c:v>2.274</c:v>
                </c:pt>
                <c:pt idx="14">
                  <c:v>2.246</c:v>
                </c:pt>
                <c:pt idx="15">
                  <c:v>2.2829999999999999</c:v>
                </c:pt>
                <c:pt idx="16">
                  <c:v>2.3340000000000001</c:v>
                </c:pt>
                <c:pt idx="17">
                  <c:v>2.363</c:v>
                </c:pt>
                <c:pt idx="18">
                  <c:v>2.2709999999999999</c:v>
                </c:pt>
                <c:pt idx="19">
                  <c:v>2.411</c:v>
                </c:pt>
                <c:pt idx="20">
                  <c:v>2.5259999999999998</c:v>
                </c:pt>
                <c:pt idx="21">
                  <c:v>2.544</c:v>
                </c:pt>
                <c:pt idx="22">
                  <c:v>2.492</c:v>
                </c:pt>
                <c:pt idx="23">
                  <c:v>2.5059999999999998</c:v>
                </c:pt>
                <c:pt idx="24">
                  <c:v>2.556</c:v>
                </c:pt>
                <c:pt idx="25">
                  <c:v>2.516</c:v>
                </c:pt>
                <c:pt idx="26">
                  <c:v>2.6320000000000001</c:v>
                </c:pt>
                <c:pt idx="27">
                  <c:v>2.3260000000000001</c:v>
                </c:pt>
                <c:pt idx="28">
                  <c:v>2.4540000000000002</c:v>
                </c:pt>
                <c:pt idx="29">
                  <c:v>2.4820000000000002</c:v>
                </c:pt>
                <c:pt idx="30">
                  <c:v>2.6859999999999999</c:v>
                </c:pt>
                <c:pt idx="31">
                  <c:v>2.7120000000000002</c:v>
                </c:pt>
                <c:pt idx="32">
                  <c:v>2.931</c:v>
                </c:pt>
                <c:pt idx="33">
                  <c:v>2.9329999999999998</c:v>
                </c:pt>
                <c:pt idx="34">
                  <c:v>2.9849999999999999</c:v>
                </c:pt>
                <c:pt idx="35">
                  <c:v>3.3570000000000002</c:v>
                </c:pt>
                <c:pt idx="36">
                  <c:v>3.0790000000000002</c:v>
                </c:pt>
                <c:pt idx="37">
                  <c:v>3.0169999999999999</c:v>
                </c:pt>
                <c:pt idx="38">
                  <c:v>3.0070000000000001</c:v>
                </c:pt>
                <c:pt idx="39">
                  <c:v>3.1659999999999999</c:v>
                </c:pt>
                <c:pt idx="40">
                  <c:v>3.472</c:v>
                </c:pt>
                <c:pt idx="41">
                  <c:v>3.6549999999999998</c:v>
                </c:pt>
                <c:pt idx="42">
                  <c:v>3.6560000000000001</c:v>
                </c:pt>
                <c:pt idx="43">
                  <c:v>3.3740000000000001</c:v>
                </c:pt>
                <c:pt idx="44">
                  <c:v>2.7389999999999999</c:v>
                </c:pt>
                <c:pt idx="45">
                  <c:v>2.8079999999999998</c:v>
                </c:pt>
                <c:pt idx="46">
                  <c:v>2.9089999999999998</c:v>
                </c:pt>
                <c:pt idx="47">
                  <c:v>2.8759999999999999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'struktura podatków'!$A$9</c:f>
              <c:strCache>
                <c:ptCount val="1"/>
                <c:pt idx="0">
                  <c:v>2000 - składki na ubezpieczenie społeczne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'struktura podatków'!$B$6:$AW$6</c:f>
              <c:strCache>
                <c:ptCount val="48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</c:strCache>
            </c:strRef>
          </c:cat>
          <c:val>
            <c:numRef>
              <c:f>'struktura podatków'!$B$9:$AW$9</c:f>
              <c:numCache>
                <c:formatCode>General</c:formatCode>
                <c:ptCount val="48"/>
                <c:pt idx="0">
                  <c:v>4.4749999999999996</c:v>
                </c:pt>
                <c:pt idx="1">
                  <c:v>4.7030000000000003</c:v>
                </c:pt>
                <c:pt idx="2">
                  <c:v>5.0629999999999997</c:v>
                </c:pt>
                <c:pt idx="3">
                  <c:v>5.2009999999999996</c:v>
                </c:pt>
                <c:pt idx="4">
                  <c:v>5.26</c:v>
                </c:pt>
                <c:pt idx="5">
                  <c:v>5.0960000000000001</c:v>
                </c:pt>
                <c:pt idx="6">
                  <c:v>5.5170000000000003</c:v>
                </c:pt>
                <c:pt idx="7">
                  <c:v>5.44</c:v>
                </c:pt>
                <c:pt idx="8">
                  <c:v>5.6539999999999999</c:v>
                </c:pt>
                <c:pt idx="9">
                  <c:v>5.9580000000000002</c:v>
                </c:pt>
                <c:pt idx="10">
                  <c:v>6.36</c:v>
                </c:pt>
                <c:pt idx="11">
                  <c:v>6.7969999999999997</c:v>
                </c:pt>
                <c:pt idx="12">
                  <c:v>7.0430000000000001</c:v>
                </c:pt>
                <c:pt idx="13">
                  <c:v>7.08</c:v>
                </c:pt>
                <c:pt idx="14">
                  <c:v>7.0860000000000003</c:v>
                </c:pt>
                <c:pt idx="15">
                  <c:v>6.899</c:v>
                </c:pt>
                <c:pt idx="16">
                  <c:v>7.08</c:v>
                </c:pt>
                <c:pt idx="17">
                  <c:v>7.2270000000000003</c:v>
                </c:pt>
                <c:pt idx="18">
                  <c:v>7.3570000000000002</c:v>
                </c:pt>
                <c:pt idx="19">
                  <c:v>7.44</c:v>
                </c:pt>
                <c:pt idx="20">
                  <c:v>7.391</c:v>
                </c:pt>
                <c:pt idx="21">
                  <c:v>7.5</c:v>
                </c:pt>
                <c:pt idx="22">
                  <c:v>7.6120000000000001</c:v>
                </c:pt>
                <c:pt idx="23">
                  <c:v>7.5720000000000001</c:v>
                </c:pt>
                <c:pt idx="24">
                  <c:v>7.5529999999999999</c:v>
                </c:pt>
                <c:pt idx="25">
                  <c:v>7.4020000000000001</c:v>
                </c:pt>
                <c:pt idx="26">
                  <c:v>8.0210000000000008</c:v>
                </c:pt>
                <c:pt idx="27">
                  <c:v>8.2170000000000005</c:v>
                </c:pt>
                <c:pt idx="28">
                  <c:v>8.5820000000000007</c:v>
                </c:pt>
                <c:pt idx="29">
                  <c:v>8.4969999999999999</c:v>
                </c:pt>
                <c:pt idx="30">
                  <c:v>8.8209999999999997</c:v>
                </c:pt>
                <c:pt idx="31">
                  <c:v>8.8219999999999992</c:v>
                </c:pt>
                <c:pt idx="32">
                  <c:v>8.7650000000000006</c:v>
                </c:pt>
                <c:pt idx="33">
                  <c:v>8.6020000000000003</c:v>
                </c:pt>
                <c:pt idx="34">
                  <c:v>8.6379999999999999</c:v>
                </c:pt>
                <c:pt idx="35">
                  <c:v>8.6050000000000004</c:v>
                </c:pt>
                <c:pt idx="36">
                  <c:v>8.718</c:v>
                </c:pt>
                <c:pt idx="37">
                  <c:v>8.7379999999999995</c:v>
                </c:pt>
                <c:pt idx="38">
                  <c:v>8.7539999999999996</c:v>
                </c:pt>
                <c:pt idx="39">
                  <c:v>8.6310000000000002</c:v>
                </c:pt>
                <c:pt idx="40">
                  <c:v>8.6</c:v>
                </c:pt>
                <c:pt idx="41">
                  <c:v>8.516</c:v>
                </c:pt>
                <c:pt idx="42">
                  <c:v>8.5220000000000002</c:v>
                </c:pt>
                <c:pt idx="43">
                  <c:v>8.6669999999999998</c:v>
                </c:pt>
                <c:pt idx="44">
                  <c:v>8.8569999999999993</c:v>
                </c:pt>
                <c:pt idx="45">
                  <c:v>8.85</c:v>
                </c:pt>
                <c:pt idx="46">
                  <c:v>8.9049999999999994</c:v>
                </c:pt>
                <c:pt idx="47">
                  <c:v>9.0150000000000006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'struktura podatków'!$A$10</c:f>
              <c:strCache>
                <c:ptCount val="1"/>
                <c:pt idx="0">
                  <c:v>4000 - podatki majątkowe</c:v>
                </c:pt>
              </c:strCache>
            </c:strRef>
          </c:tx>
          <c:spPr>
            <a:ln w="28575" cap="rnd">
              <a:solidFill>
                <a:schemeClr val="accent3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'struktura podatków'!$B$6:$AW$6</c:f>
              <c:strCache>
                <c:ptCount val="48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</c:strCache>
            </c:strRef>
          </c:cat>
          <c:val>
            <c:numRef>
              <c:f>'struktura podatków'!$B$10:$AW$10</c:f>
              <c:numCache>
                <c:formatCode>General</c:formatCode>
                <c:ptCount val="48"/>
                <c:pt idx="0">
                  <c:v>1.8520000000000001</c:v>
                </c:pt>
                <c:pt idx="1">
                  <c:v>1.885</c:v>
                </c:pt>
                <c:pt idx="2">
                  <c:v>1.9059999999999999</c:v>
                </c:pt>
                <c:pt idx="3">
                  <c:v>1.901</c:v>
                </c:pt>
                <c:pt idx="4">
                  <c:v>1.887</c:v>
                </c:pt>
                <c:pt idx="5">
                  <c:v>1.958</c:v>
                </c:pt>
                <c:pt idx="6">
                  <c:v>1.8169999999999999</c:v>
                </c:pt>
                <c:pt idx="7">
                  <c:v>1.8320000000000001</c:v>
                </c:pt>
                <c:pt idx="8">
                  <c:v>1.7509999999999999</c:v>
                </c:pt>
                <c:pt idx="9">
                  <c:v>1.673</c:v>
                </c:pt>
                <c:pt idx="10">
                  <c:v>1.6850000000000001</c:v>
                </c:pt>
                <c:pt idx="11">
                  <c:v>1.712</c:v>
                </c:pt>
                <c:pt idx="12">
                  <c:v>1.722</c:v>
                </c:pt>
                <c:pt idx="13">
                  <c:v>1.6719999999999999</c:v>
                </c:pt>
                <c:pt idx="14">
                  <c:v>1.6060000000000001</c:v>
                </c:pt>
                <c:pt idx="15">
                  <c:v>1.54</c:v>
                </c:pt>
                <c:pt idx="16">
                  <c:v>1.5669999999999999</c:v>
                </c:pt>
                <c:pt idx="17">
                  <c:v>1.587</c:v>
                </c:pt>
                <c:pt idx="18">
                  <c:v>1.63</c:v>
                </c:pt>
                <c:pt idx="19">
                  <c:v>1.597</c:v>
                </c:pt>
                <c:pt idx="20">
                  <c:v>1.6180000000000001</c:v>
                </c:pt>
                <c:pt idx="21">
                  <c:v>1.696</c:v>
                </c:pt>
                <c:pt idx="22">
                  <c:v>1.8260000000000001</c:v>
                </c:pt>
                <c:pt idx="23">
                  <c:v>1.8089999999999999</c:v>
                </c:pt>
                <c:pt idx="24">
                  <c:v>1.831</c:v>
                </c:pt>
                <c:pt idx="25">
                  <c:v>1.774</c:v>
                </c:pt>
                <c:pt idx="26">
                  <c:v>1.681</c:v>
                </c:pt>
                <c:pt idx="27">
                  <c:v>1.7250000000000001</c:v>
                </c:pt>
                <c:pt idx="28">
                  <c:v>1.7450000000000001</c:v>
                </c:pt>
                <c:pt idx="29">
                  <c:v>1.768</c:v>
                </c:pt>
                <c:pt idx="30">
                  <c:v>1.653</c:v>
                </c:pt>
                <c:pt idx="31">
                  <c:v>1.8660000000000001</c:v>
                </c:pt>
                <c:pt idx="32">
                  <c:v>1.7190000000000001</c:v>
                </c:pt>
                <c:pt idx="33">
                  <c:v>1.744</c:v>
                </c:pt>
                <c:pt idx="34">
                  <c:v>1.8080000000000001</c:v>
                </c:pt>
                <c:pt idx="35">
                  <c:v>1.8</c:v>
                </c:pt>
                <c:pt idx="36">
                  <c:v>1.754</c:v>
                </c:pt>
                <c:pt idx="37">
                  <c:v>1.7509999999999999</c:v>
                </c:pt>
                <c:pt idx="38">
                  <c:v>1.7749999999999999</c:v>
                </c:pt>
                <c:pt idx="39">
                  <c:v>1.778</c:v>
                </c:pt>
                <c:pt idx="40">
                  <c:v>1.833</c:v>
                </c:pt>
                <c:pt idx="41">
                  <c:v>1.863</c:v>
                </c:pt>
                <c:pt idx="42">
                  <c:v>1.855</c:v>
                </c:pt>
                <c:pt idx="43">
                  <c:v>1.7390000000000001</c:v>
                </c:pt>
                <c:pt idx="44">
                  <c:v>1.7270000000000001</c:v>
                </c:pt>
                <c:pt idx="45">
                  <c:v>1.726</c:v>
                </c:pt>
                <c:pt idx="46">
                  <c:v>1.746</c:v>
                </c:pt>
                <c:pt idx="47">
                  <c:v>1.7869999999999999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'struktura podatków'!$A$11</c:f>
              <c:strCache>
                <c:ptCount val="1"/>
                <c:pt idx="0">
                  <c:v>5000 - podatki konsumpcyjne</c:v>
                </c:pt>
              </c:strCache>
            </c:strRef>
          </c:tx>
          <c:spPr>
            <a:ln w="28575" cap="rnd">
              <a:solidFill>
                <a:schemeClr val="accent3">
                  <a:shade val="53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'struktura podatków'!$B$6:$AW$6</c:f>
              <c:strCache>
                <c:ptCount val="48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</c:strCache>
            </c:strRef>
          </c:cat>
          <c:val>
            <c:numRef>
              <c:f>'struktura podatków'!$B$11:$AW$11</c:f>
              <c:numCache>
                <c:formatCode>General</c:formatCode>
                <c:ptCount val="48"/>
                <c:pt idx="0">
                  <c:v>9.3680000000000003</c:v>
                </c:pt>
                <c:pt idx="1">
                  <c:v>9.2490000000000006</c:v>
                </c:pt>
                <c:pt idx="2">
                  <c:v>9.4049999999999994</c:v>
                </c:pt>
                <c:pt idx="3">
                  <c:v>9.4689999999999994</c:v>
                </c:pt>
                <c:pt idx="4">
                  <c:v>9.5730000000000004</c:v>
                </c:pt>
                <c:pt idx="5">
                  <c:v>9.407</c:v>
                </c:pt>
                <c:pt idx="6">
                  <c:v>9.3330000000000002</c:v>
                </c:pt>
                <c:pt idx="7">
                  <c:v>9.1370000000000005</c:v>
                </c:pt>
                <c:pt idx="8">
                  <c:v>8.8829999999999991</c:v>
                </c:pt>
                <c:pt idx="9">
                  <c:v>8.6370000000000005</c:v>
                </c:pt>
                <c:pt idx="10">
                  <c:v>9.1129999999999995</c:v>
                </c:pt>
                <c:pt idx="11">
                  <c:v>9.0489999999999995</c:v>
                </c:pt>
                <c:pt idx="12">
                  <c:v>9.1479999999999997</c:v>
                </c:pt>
                <c:pt idx="13">
                  <c:v>9.1159999999999997</c:v>
                </c:pt>
                <c:pt idx="14">
                  <c:v>9.0980000000000008</c:v>
                </c:pt>
                <c:pt idx="15">
                  <c:v>9.5069999999999997</c:v>
                </c:pt>
                <c:pt idx="16">
                  <c:v>9.7249999999999996</c:v>
                </c:pt>
                <c:pt idx="17">
                  <c:v>9.9390000000000001</c:v>
                </c:pt>
                <c:pt idx="18">
                  <c:v>10.148</c:v>
                </c:pt>
                <c:pt idx="19">
                  <c:v>10.210000000000001</c:v>
                </c:pt>
                <c:pt idx="20">
                  <c:v>10.183</c:v>
                </c:pt>
                <c:pt idx="21">
                  <c:v>10.41</c:v>
                </c:pt>
                <c:pt idx="22">
                  <c:v>10.625</c:v>
                </c:pt>
                <c:pt idx="23">
                  <c:v>10.443</c:v>
                </c:pt>
                <c:pt idx="24">
                  <c:v>10.233000000000001</c:v>
                </c:pt>
                <c:pt idx="25">
                  <c:v>10.189</c:v>
                </c:pt>
                <c:pt idx="26">
                  <c:v>10.311999999999999</c:v>
                </c:pt>
                <c:pt idx="27">
                  <c:v>10.528</c:v>
                </c:pt>
                <c:pt idx="28">
                  <c:v>10.661</c:v>
                </c:pt>
                <c:pt idx="29">
                  <c:v>10.763999999999999</c:v>
                </c:pt>
                <c:pt idx="30">
                  <c:v>11.082000000000001</c:v>
                </c:pt>
                <c:pt idx="31">
                  <c:v>11.177</c:v>
                </c:pt>
                <c:pt idx="32">
                  <c:v>11.09</c:v>
                </c:pt>
                <c:pt idx="33">
                  <c:v>10.957000000000001</c:v>
                </c:pt>
                <c:pt idx="34">
                  <c:v>11.125</c:v>
                </c:pt>
                <c:pt idx="35">
                  <c:v>11.016999999999999</c:v>
                </c:pt>
                <c:pt idx="36">
                  <c:v>10.782</c:v>
                </c:pt>
                <c:pt idx="37">
                  <c:v>10.867000000000001</c:v>
                </c:pt>
                <c:pt idx="38">
                  <c:v>10.936999999999999</c:v>
                </c:pt>
                <c:pt idx="39">
                  <c:v>10.92</c:v>
                </c:pt>
                <c:pt idx="40">
                  <c:v>11.019</c:v>
                </c:pt>
                <c:pt idx="41">
                  <c:v>10.875</c:v>
                </c:pt>
                <c:pt idx="42">
                  <c:v>10.734</c:v>
                </c:pt>
                <c:pt idx="43">
                  <c:v>10.547000000000001</c:v>
                </c:pt>
                <c:pt idx="44">
                  <c:v>10.371</c:v>
                </c:pt>
                <c:pt idx="45">
                  <c:v>10.661</c:v>
                </c:pt>
                <c:pt idx="46">
                  <c:v>10.766999999999999</c:v>
                </c:pt>
                <c:pt idx="47">
                  <c:v>10.848000000000001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7178928"/>
        <c:axId val="1967187088"/>
      </c:lineChart>
      <c:catAx>
        <c:axId val="1967178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l-PL"/>
          </a:p>
        </c:txPr>
        <c:crossAx val="1967187088"/>
        <c:crosses val="autoZero"/>
        <c:auto val="1"/>
        <c:lblAlgn val="ctr"/>
        <c:lblOffset val="100"/>
        <c:noMultiLvlLbl val="0"/>
      </c:catAx>
      <c:valAx>
        <c:axId val="196718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pl-PL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l-PL"/>
          </a:p>
        </c:txPr>
        <c:crossAx val="196717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514350</xdr:colOff>
      <xdr:row>12</xdr:row>
      <xdr:rowOff>71437</xdr:rowOff>
    </xdr:from>
    <xdr:to>
      <xdr:col>41</xdr:col>
      <xdr:colOff>590550</xdr:colOff>
      <xdr:row>31</xdr:row>
      <xdr:rowOff>76200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stats.oecd.org/" TargetMode="External"/><Relationship Id="rId1" Type="http://schemas.openxmlformats.org/officeDocument/2006/relationships/hyperlink" Target="http://stats.oecd.org/OECDStat_Metadata/ShowMetadata.ashx?Dataset=REV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localhost/OECDStat_Metadata/ShowMetadata.ashx?Dataset=REV&amp;Coords=%5bYEA%5d.%5b2013%5d&amp;ShowOnWeb=true&amp;Lang=en" TargetMode="External"/><Relationship Id="rId1" Type="http://schemas.openxmlformats.org/officeDocument/2006/relationships/hyperlink" Target="http://localhost/OECDStat_Metadata/ShowMetadata.ashx?Dataset=REV&amp;ShowOnWeb=true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abSelected="1" workbookViewId="0">
      <selection activeCell="B37" sqref="B37:J37"/>
    </sheetView>
  </sheetViews>
  <sheetFormatPr defaultRowHeight="15" x14ac:dyDescent="0.25"/>
  <cols>
    <col min="1" max="1" width="14.7109375" customWidth="1"/>
    <col min="2" max="10" width="4.7109375" customWidth="1"/>
    <col min="11" max="11" width="7.28515625" customWidth="1"/>
  </cols>
  <sheetData>
    <row r="2" spans="1:11" x14ac:dyDescent="0.25">
      <c r="A2" s="1" t="s">
        <v>0</v>
      </c>
      <c r="B2" s="1">
        <v>2000</v>
      </c>
      <c r="C2" s="1">
        <v>2002</v>
      </c>
      <c r="D2" s="1">
        <v>2004</v>
      </c>
      <c r="E2" s="1">
        <v>2006</v>
      </c>
      <c r="F2" s="1">
        <v>2008</v>
      </c>
      <c r="G2" s="1">
        <v>2010</v>
      </c>
      <c r="H2" s="1">
        <v>2012</v>
      </c>
      <c r="I2" s="1">
        <v>2014</v>
      </c>
      <c r="J2" s="1">
        <v>2015</v>
      </c>
      <c r="K2" s="1" t="s">
        <v>1</v>
      </c>
    </row>
    <row r="3" spans="1:11" ht="12.75" customHeight="1" x14ac:dyDescent="0.25">
      <c r="A3" s="2" t="s">
        <v>2</v>
      </c>
      <c r="B3" s="3">
        <v>34</v>
      </c>
      <c r="C3" s="3">
        <v>30</v>
      </c>
      <c r="D3" s="2">
        <v>30</v>
      </c>
      <c r="E3" s="2">
        <v>30</v>
      </c>
      <c r="F3" s="2">
        <v>30</v>
      </c>
      <c r="G3" s="3">
        <v>30</v>
      </c>
      <c r="H3" s="2">
        <v>30</v>
      </c>
      <c r="I3" s="2">
        <v>30</v>
      </c>
      <c r="J3" s="2">
        <v>30</v>
      </c>
      <c r="K3" s="4">
        <f t="shared" ref="K3:K39" si="0">J3-B3</f>
        <v>-4</v>
      </c>
    </row>
    <row r="4" spans="1:11" ht="12.75" customHeight="1" x14ac:dyDescent="0.25">
      <c r="A4" s="5" t="s">
        <v>3</v>
      </c>
      <c r="B4" s="3">
        <v>34</v>
      </c>
      <c r="C4" s="3">
        <v>34</v>
      </c>
      <c r="D4" s="2">
        <v>34</v>
      </c>
      <c r="E4" s="2">
        <v>25</v>
      </c>
      <c r="F4" s="2">
        <v>25</v>
      </c>
      <c r="G4" s="3">
        <v>25</v>
      </c>
      <c r="H4" s="2">
        <v>25</v>
      </c>
      <c r="I4" s="2">
        <v>25</v>
      </c>
      <c r="J4" s="2">
        <v>25</v>
      </c>
      <c r="K4" s="4">
        <f t="shared" si="0"/>
        <v>-9</v>
      </c>
    </row>
    <row r="5" spans="1:11" ht="12.75" customHeight="1" x14ac:dyDescent="0.25">
      <c r="A5" s="5" t="s">
        <v>4</v>
      </c>
      <c r="B5" s="3">
        <v>40.17</v>
      </c>
      <c r="C5" s="3">
        <v>40.17</v>
      </c>
      <c r="D5" s="2">
        <v>33.99</v>
      </c>
      <c r="E5" s="2">
        <v>35.97</v>
      </c>
      <c r="F5" s="2">
        <v>33.99</v>
      </c>
      <c r="G5" s="3">
        <v>33.99</v>
      </c>
      <c r="H5" s="2">
        <v>33.99</v>
      </c>
      <c r="I5" s="2">
        <v>33.99</v>
      </c>
      <c r="J5" s="2">
        <v>33.99</v>
      </c>
      <c r="K5" s="4">
        <f t="shared" si="0"/>
        <v>-6.18</v>
      </c>
    </row>
    <row r="6" spans="1:11" ht="12.75" customHeight="1" x14ac:dyDescent="0.25">
      <c r="A6" s="5" t="s">
        <v>5</v>
      </c>
      <c r="B6" s="3">
        <v>15</v>
      </c>
      <c r="C6" s="3">
        <v>16</v>
      </c>
      <c r="D6" s="2">
        <v>17</v>
      </c>
      <c r="E6" s="2">
        <v>17</v>
      </c>
      <c r="F6" s="2">
        <v>17</v>
      </c>
      <c r="G6" s="3">
        <v>17</v>
      </c>
      <c r="H6" s="2">
        <v>20</v>
      </c>
      <c r="I6" s="2">
        <v>21</v>
      </c>
      <c r="J6" s="2">
        <v>22.5</v>
      </c>
      <c r="K6" s="4">
        <f t="shared" si="0"/>
        <v>7.5</v>
      </c>
    </row>
    <row r="7" spans="1:11" ht="12.75" customHeight="1" x14ac:dyDescent="0.25">
      <c r="A7" s="5" t="s">
        <v>6</v>
      </c>
      <c r="B7" s="3">
        <v>31</v>
      </c>
      <c r="C7" s="3">
        <v>31</v>
      </c>
      <c r="D7" s="2">
        <v>28</v>
      </c>
      <c r="E7" s="2">
        <v>24</v>
      </c>
      <c r="F7" s="2">
        <v>21</v>
      </c>
      <c r="G7" s="3">
        <v>19</v>
      </c>
      <c r="H7" s="2">
        <v>19</v>
      </c>
      <c r="I7" s="2">
        <v>19</v>
      </c>
      <c r="J7" s="2">
        <v>19</v>
      </c>
      <c r="K7" s="4">
        <f t="shared" si="0"/>
        <v>-12</v>
      </c>
    </row>
    <row r="8" spans="1:11" ht="12.75" customHeight="1" x14ac:dyDescent="0.25">
      <c r="A8" s="5" t="s">
        <v>7</v>
      </c>
      <c r="B8" s="3">
        <v>32</v>
      </c>
      <c r="C8" s="3">
        <v>30</v>
      </c>
      <c r="D8" s="2">
        <v>30</v>
      </c>
      <c r="E8" s="2">
        <v>28</v>
      </c>
      <c r="F8" s="2">
        <v>25</v>
      </c>
      <c r="G8" s="3">
        <v>25</v>
      </c>
      <c r="H8" s="2">
        <v>25</v>
      </c>
      <c r="I8" s="2">
        <v>24.5</v>
      </c>
      <c r="J8" s="2">
        <v>23.5</v>
      </c>
      <c r="K8" s="4">
        <f t="shared" si="0"/>
        <v>-8.5</v>
      </c>
    </row>
    <row r="9" spans="1:11" ht="12.75" customHeight="1" x14ac:dyDescent="0.25">
      <c r="A9" s="2" t="s">
        <v>8</v>
      </c>
      <c r="B9" s="3">
        <v>26</v>
      </c>
      <c r="C9" s="3">
        <v>26</v>
      </c>
      <c r="D9" s="2">
        <v>26</v>
      </c>
      <c r="E9" s="2">
        <v>23</v>
      </c>
      <c r="F9" s="2">
        <v>21</v>
      </c>
      <c r="G9" s="3">
        <v>21</v>
      </c>
      <c r="H9" s="2">
        <v>21</v>
      </c>
      <c r="I9" s="2">
        <v>21</v>
      </c>
      <c r="J9" s="2">
        <v>20</v>
      </c>
      <c r="K9" s="4">
        <f t="shared" si="0"/>
        <v>-6</v>
      </c>
    </row>
    <row r="10" spans="1:11" ht="12.75" customHeight="1" x14ac:dyDescent="0.25">
      <c r="A10" s="5" t="s">
        <v>9</v>
      </c>
      <c r="B10" s="3">
        <v>29</v>
      </c>
      <c r="C10" s="3">
        <v>29</v>
      </c>
      <c r="D10" s="2">
        <v>29</v>
      </c>
      <c r="E10" s="2">
        <v>26</v>
      </c>
      <c r="F10" s="2">
        <v>26</v>
      </c>
      <c r="G10" s="3">
        <v>26</v>
      </c>
      <c r="H10" s="2">
        <v>24.5</v>
      </c>
      <c r="I10" s="2">
        <v>20</v>
      </c>
      <c r="J10" s="2">
        <v>20</v>
      </c>
      <c r="K10" s="4">
        <f t="shared" si="0"/>
        <v>-9</v>
      </c>
    </row>
    <row r="11" spans="1:11" ht="12.75" customHeight="1" x14ac:dyDescent="0.25">
      <c r="A11" s="5" t="s">
        <v>10</v>
      </c>
      <c r="B11" s="3">
        <v>37.76</v>
      </c>
      <c r="C11" s="3">
        <v>35.43</v>
      </c>
      <c r="D11" s="2">
        <v>35.43</v>
      </c>
      <c r="E11" s="2">
        <v>34.43</v>
      </c>
      <c r="F11" s="2">
        <v>34.43</v>
      </c>
      <c r="G11" s="3">
        <v>34.43</v>
      </c>
      <c r="H11" s="2">
        <v>34.43</v>
      </c>
      <c r="I11" s="2">
        <v>34.43</v>
      </c>
      <c r="J11" s="2">
        <v>34.43</v>
      </c>
      <c r="K11" s="4">
        <f t="shared" si="0"/>
        <v>-3.3299999999999983</v>
      </c>
    </row>
    <row r="12" spans="1:11" ht="12.75" customHeight="1" x14ac:dyDescent="0.25">
      <c r="A12" s="5" t="s">
        <v>11</v>
      </c>
      <c r="B12" s="3">
        <v>40</v>
      </c>
      <c r="C12" s="3">
        <v>35</v>
      </c>
      <c r="D12" s="2">
        <v>35</v>
      </c>
      <c r="E12" s="2">
        <v>29</v>
      </c>
      <c r="F12" s="2">
        <v>25</v>
      </c>
      <c r="G12" s="3">
        <v>24</v>
      </c>
      <c r="H12" s="2">
        <v>20</v>
      </c>
      <c r="I12" s="2">
        <v>26</v>
      </c>
      <c r="J12" s="2">
        <v>26</v>
      </c>
      <c r="K12" s="4">
        <f t="shared" si="0"/>
        <v>-14</v>
      </c>
    </row>
    <row r="13" spans="1:11" ht="12.75" customHeight="1" x14ac:dyDescent="0.25">
      <c r="A13" s="5" t="s">
        <v>12</v>
      </c>
      <c r="B13" s="3">
        <v>35</v>
      </c>
      <c r="C13" s="3">
        <v>35</v>
      </c>
      <c r="D13" s="2">
        <v>35</v>
      </c>
      <c r="E13" s="2">
        <v>35</v>
      </c>
      <c r="F13" s="2">
        <v>30</v>
      </c>
      <c r="G13" s="3">
        <v>30</v>
      </c>
      <c r="H13" s="2">
        <v>30</v>
      </c>
      <c r="I13" s="2">
        <v>30</v>
      </c>
      <c r="J13" s="2">
        <v>28</v>
      </c>
      <c r="K13" s="4">
        <f t="shared" si="0"/>
        <v>-7</v>
      </c>
    </row>
    <row r="14" spans="1:11" ht="12.75" customHeight="1" x14ac:dyDescent="0.25">
      <c r="A14" s="5" t="s">
        <v>13</v>
      </c>
      <c r="B14" s="3">
        <v>35</v>
      </c>
      <c r="C14" s="3">
        <v>34.5</v>
      </c>
      <c r="D14" s="2">
        <v>34.5</v>
      </c>
      <c r="E14" s="2">
        <v>29.6</v>
      </c>
      <c r="F14" s="2">
        <v>25.5</v>
      </c>
      <c r="G14" s="3">
        <v>25.5</v>
      </c>
      <c r="H14" s="2">
        <v>25</v>
      </c>
      <c r="I14" s="2">
        <v>25</v>
      </c>
      <c r="J14" s="2">
        <v>25</v>
      </c>
      <c r="K14" s="4">
        <f t="shared" si="0"/>
        <v>-10</v>
      </c>
    </row>
    <row r="15" spans="1:11" ht="12.75" customHeight="1" x14ac:dyDescent="0.25">
      <c r="A15" s="5" t="s">
        <v>14</v>
      </c>
      <c r="B15" s="3">
        <v>24</v>
      </c>
      <c r="C15" s="3">
        <v>16</v>
      </c>
      <c r="D15" s="2">
        <v>12.5</v>
      </c>
      <c r="E15" s="2">
        <v>12.5</v>
      </c>
      <c r="F15" s="2">
        <v>12.5</v>
      </c>
      <c r="G15" s="3">
        <v>12.5</v>
      </c>
      <c r="H15" s="2">
        <v>12.5</v>
      </c>
      <c r="I15" s="2">
        <v>12.5</v>
      </c>
      <c r="J15" s="2">
        <v>12.5</v>
      </c>
      <c r="K15" s="4">
        <f t="shared" si="0"/>
        <v>-11.5</v>
      </c>
    </row>
    <row r="16" spans="1:11" ht="12.75" customHeight="1" x14ac:dyDescent="0.25">
      <c r="A16" s="5" t="s">
        <v>15</v>
      </c>
      <c r="B16" s="3">
        <v>30</v>
      </c>
      <c r="C16" s="3">
        <v>18</v>
      </c>
      <c r="D16" s="2">
        <v>18</v>
      </c>
      <c r="E16" s="2">
        <v>18</v>
      </c>
      <c r="F16" s="2">
        <v>15</v>
      </c>
      <c r="G16" s="3">
        <v>18</v>
      </c>
      <c r="H16" s="2">
        <v>20</v>
      </c>
      <c r="I16" s="2">
        <v>20</v>
      </c>
      <c r="J16" s="2">
        <v>20</v>
      </c>
      <c r="K16" s="4">
        <f t="shared" si="0"/>
        <v>-10</v>
      </c>
    </row>
    <row r="17" spans="1:11" ht="12.75" customHeight="1" x14ac:dyDescent="0.25">
      <c r="A17" s="2" t="s">
        <v>16</v>
      </c>
      <c r="B17" s="3">
        <v>36</v>
      </c>
      <c r="C17" s="3">
        <v>36</v>
      </c>
      <c r="D17" s="2">
        <v>35</v>
      </c>
      <c r="E17" s="2">
        <v>31</v>
      </c>
      <c r="F17" s="2">
        <v>27</v>
      </c>
      <c r="G17" s="3">
        <v>25</v>
      </c>
      <c r="H17" s="2">
        <v>25</v>
      </c>
      <c r="I17" s="2">
        <v>26.5</v>
      </c>
      <c r="J17" s="2">
        <v>26.5</v>
      </c>
      <c r="K17" s="4">
        <f t="shared" si="0"/>
        <v>-9.5</v>
      </c>
    </row>
    <row r="18" spans="1:11" ht="12.75" customHeight="1" x14ac:dyDescent="0.25">
      <c r="A18" s="5" t="s">
        <v>17</v>
      </c>
      <c r="B18" s="3">
        <v>40.869999999999997</v>
      </c>
      <c r="C18" s="3">
        <v>40.869999999999997</v>
      </c>
      <c r="D18" s="2">
        <v>39.54</v>
      </c>
      <c r="E18" s="2">
        <v>39.54</v>
      </c>
      <c r="F18" s="2">
        <v>39.54</v>
      </c>
      <c r="G18" s="3">
        <v>39.54</v>
      </c>
      <c r="H18" s="2">
        <v>39.54</v>
      </c>
      <c r="I18" s="2">
        <v>36.99</v>
      </c>
      <c r="J18" s="2">
        <v>32.11</v>
      </c>
      <c r="K18" s="4">
        <f t="shared" si="0"/>
        <v>-8.759999999999998</v>
      </c>
    </row>
    <row r="19" spans="1:11" ht="12.75" customHeight="1" x14ac:dyDescent="0.25">
      <c r="A19" s="5" t="s">
        <v>18</v>
      </c>
      <c r="B19" s="3">
        <v>42.43</v>
      </c>
      <c r="C19" s="3">
        <v>38.020000000000003</v>
      </c>
      <c r="D19" s="2">
        <v>34.380000000000003</v>
      </c>
      <c r="E19" s="2">
        <v>33.93</v>
      </c>
      <c r="F19" s="2">
        <v>31.4</v>
      </c>
      <c r="G19" s="3">
        <v>29.4</v>
      </c>
      <c r="H19" s="2">
        <v>26.1</v>
      </c>
      <c r="I19" s="2">
        <v>26.3</v>
      </c>
      <c r="J19" s="2">
        <v>26.3</v>
      </c>
      <c r="K19" s="4">
        <f t="shared" si="0"/>
        <v>-16.13</v>
      </c>
    </row>
    <row r="20" spans="1:11" ht="12.75" customHeight="1" x14ac:dyDescent="0.25">
      <c r="A20" s="5" t="s">
        <v>19</v>
      </c>
      <c r="B20" s="3">
        <v>30.8</v>
      </c>
      <c r="C20" s="3">
        <v>29.7</v>
      </c>
      <c r="D20" s="2">
        <v>29.7</v>
      </c>
      <c r="E20" s="2">
        <v>27.5</v>
      </c>
      <c r="F20" s="2">
        <v>27.5</v>
      </c>
      <c r="G20" s="3">
        <v>24.2</v>
      </c>
      <c r="H20" s="2">
        <v>24.2</v>
      </c>
      <c r="I20" s="2">
        <v>24.2</v>
      </c>
      <c r="J20" s="2">
        <v>24.2</v>
      </c>
      <c r="K20" s="4">
        <f t="shared" si="0"/>
        <v>-6.6000000000000014</v>
      </c>
    </row>
    <row r="21" spans="1:11" ht="12.75" customHeight="1" x14ac:dyDescent="0.25">
      <c r="A21" s="5" t="s">
        <v>20</v>
      </c>
      <c r="B21" s="3">
        <v>37.450000000000003</v>
      </c>
      <c r="C21" s="3">
        <v>30.38</v>
      </c>
      <c r="D21" s="2">
        <v>30.38</v>
      </c>
      <c r="E21" s="2">
        <v>29.63</v>
      </c>
      <c r="F21" s="2">
        <v>29.63</v>
      </c>
      <c r="G21" s="3">
        <v>28.59</v>
      </c>
      <c r="H21" s="2">
        <v>28.8</v>
      </c>
      <c r="I21" s="2">
        <v>29.22</v>
      </c>
      <c r="J21" s="2">
        <v>29.22</v>
      </c>
      <c r="K21" s="4">
        <f t="shared" si="0"/>
        <v>-8.230000000000004</v>
      </c>
    </row>
    <row r="22" spans="1:11" ht="12.75" customHeight="1" x14ac:dyDescent="0.25">
      <c r="A22" s="5" t="s">
        <v>21</v>
      </c>
      <c r="B22" s="3">
        <v>35</v>
      </c>
      <c r="C22" s="3">
        <v>35</v>
      </c>
      <c r="D22" s="2">
        <v>33</v>
      </c>
      <c r="E22" s="2">
        <v>29</v>
      </c>
      <c r="F22" s="2">
        <v>28</v>
      </c>
      <c r="G22" s="3">
        <v>30</v>
      </c>
      <c r="H22" s="2">
        <v>30</v>
      </c>
      <c r="I22" s="2">
        <v>30</v>
      </c>
      <c r="J22" s="2">
        <v>30</v>
      </c>
      <c r="K22" s="4">
        <f t="shared" si="0"/>
        <v>-5</v>
      </c>
    </row>
    <row r="23" spans="1:11" ht="12.75" customHeight="1" x14ac:dyDescent="0.25">
      <c r="A23" s="2" t="s">
        <v>22</v>
      </c>
      <c r="B23" s="3">
        <v>52.03</v>
      </c>
      <c r="C23" s="3">
        <v>38.9</v>
      </c>
      <c r="D23" s="2">
        <v>38.9</v>
      </c>
      <c r="E23" s="2">
        <v>38.9</v>
      </c>
      <c r="F23" s="2">
        <v>30.18</v>
      </c>
      <c r="G23" s="3">
        <v>30.18</v>
      </c>
      <c r="H23" s="2">
        <v>30.18</v>
      </c>
      <c r="I23" s="2">
        <v>30.18</v>
      </c>
      <c r="J23" s="2">
        <v>30.18</v>
      </c>
      <c r="K23" s="4">
        <f t="shared" si="0"/>
        <v>-21.85</v>
      </c>
    </row>
    <row r="24" spans="1:11" ht="12.75" customHeight="1" x14ac:dyDescent="0.25">
      <c r="A24" s="5" t="s">
        <v>23</v>
      </c>
      <c r="B24" s="3">
        <v>28</v>
      </c>
      <c r="C24" s="3">
        <v>28</v>
      </c>
      <c r="D24" s="2">
        <v>28</v>
      </c>
      <c r="E24" s="2">
        <v>28</v>
      </c>
      <c r="F24" s="2">
        <v>28</v>
      </c>
      <c r="G24" s="3">
        <v>28</v>
      </c>
      <c r="H24" s="2">
        <v>28</v>
      </c>
      <c r="I24" s="2">
        <v>27</v>
      </c>
      <c r="J24" s="2">
        <v>27</v>
      </c>
      <c r="K24" s="4">
        <f t="shared" si="0"/>
        <v>-1</v>
      </c>
    </row>
    <row r="25" spans="1:11" ht="12.75" customHeight="1" x14ac:dyDescent="0.25">
      <c r="A25" s="2" t="s">
        <v>24</v>
      </c>
      <c r="B25" s="3">
        <v>33</v>
      </c>
      <c r="C25" s="3">
        <v>33</v>
      </c>
      <c r="D25" s="2">
        <v>33</v>
      </c>
      <c r="E25" s="2">
        <v>33</v>
      </c>
      <c r="F25" s="2">
        <v>30</v>
      </c>
      <c r="G25" s="3">
        <v>30</v>
      </c>
      <c r="H25" s="2">
        <v>28</v>
      </c>
      <c r="I25" s="2">
        <v>28</v>
      </c>
      <c r="J25" s="2">
        <v>28</v>
      </c>
      <c r="K25" s="4">
        <f t="shared" si="0"/>
        <v>-5</v>
      </c>
    </row>
    <row r="26" spans="1:11" ht="12.75" customHeight="1" x14ac:dyDescent="0.25">
      <c r="A26" s="5" t="s">
        <v>25</v>
      </c>
      <c r="B26" s="3">
        <v>30</v>
      </c>
      <c r="C26" s="3">
        <v>28</v>
      </c>
      <c r="D26" s="2">
        <v>19</v>
      </c>
      <c r="E26" s="2">
        <v>19</v>
      </c>
      <c r="F26" s="2">
        <v>19</v>
      </c>
      <c r="G26" s="3">
        <v>19</v>
      </c>
      <c r="H26" s="2">
        <v>19</v>
      </c>
      <c r="I26" s="2">
        <v>19</v>
      </c>
      <c r="J26" s="2">
        <v>19</v>
      </c>
      <c r="K26" s="4">
        <f t="shared" si="0"/>
        <v>-11</v>
      </c>
    </row>
    <row r="27" spans="1:11" ht="12.75" customHeight="1" x14ac:dyDescent="0.25">
      <c r="A27" s="5" t="s">
        <v>26</v>
      </c>
      <c r="B27" s="3">
        <v>35.200000000000003</v>
      </c>
      <c r="C27" s="3">
        <v>33</v>
      </c>
      <c r="D27" s="2">
        <v>27.5</v>
      </c>
      <c r="E27" s="2">
        <v>27.5</v>
      </c>
      <c r="F27" s="2">
        <v>26.5</v>
      </c>
      <c r="G27" s="3">
        <v>26.5</v>
      </c>
      <c r="H27" s="2">
        <v>31.5</v>
      </c>
      <c r="I27" s="2">
        <v>31.5</v>
      </c>
      <c r="J27" s="2">
        <v>29.5</v>
      </c>
      <c r="K27" s="4">
        <f t="shared" si="0"/>
        <v>-5.7000000000000028</v>
      </c>
    </row>
    <row r="28" spans="1:11" ht="12.75" customHeight="1" x14ac:dyDescent="0.25">
      <c r="A28" s="5" t="s">
        <v>27</v>
      </c>
      <c r="B28" s="3">
        <v>29</v>
      </c>
      <c r="C28" s="3">
        <v>25</v>
      </c>
      <c r="D28" s="2">
        <v>19</v>
      </c>
      <c r="E28" s="2">
        <v>19</v>
      </c>
      <c r="F28" s="2">
        <v>19</v>
      </c>
      <c r="G28" s="3">
        <v>19</v>
      </c>
      <c r="H28" s="2">
        <v>19</v>
      </c>
      <c r="I28" s="2">
        <v>22</v>
      </c>
      <c r="J28" s="2">
        <v>22</v>
      </c>
      <c r="K28" s="4">
        <f t="shared" si="0"/>
        <v>-7</v>
      </c>
    </row>
    <row r="29" spans="1:11" ht="12.75" customHeight="1" x14ac:dyDescent="0.25">
      <c r="A29" s="5" t="s">
        <v>28</v>
      </c>
      <c r="B29" s="3">
        <v>25</v>
      </c>
      <c r="C29" s="3">
        <v>25</v>
      </c>
      <c r="D29" s="2">
        <v>25</v>
      </c>
      <c r="E29" s="2">
        <v>25</v>
      </c>
      <c r="F29" s="2">
        <v>22</v>
      </c>
      <c r="G29" s="3">
        <v>20</v>
      </c>
      <c r="H29" s="2">
        <v>18</v>
      </c>
      <c r="I29" s="2">
        <v>17</v>
      </c>
      <c r="J29" s="2">
        <v>17</v>
      </c>
      <c r="K29" s="4">
        <f t="shared" si="0"/>
        <v>-8</v>
      </c>
    </row>
    <row r="30" spans="1:11" ht="12.75" customHeight="1" x14ac:dyDescent="0.25">
      <c r="A30" s="5" t="s">
        <v>29</v>
      </c>
      <c r="B30" s="3">
        <v>24.93</v>
      </c>
      <c r="C30" s="3">
        <v>24.42</v>
      </c>
      <c r="D30" s="2">
        <v>24.1</v>
      </c>
      <c r="E30" s="2">
        <v>21.32</v>
      </c>
      <c r="F30" s="2">
        <v>21.17</v>
      </c>
      <c r="G30" s="3">
        <v>21.17</v>
      </c>
      <c r="H30" s="2">
        <v>21.17</v>
      </c>
      <c r="I30" s="2">
        <v>21.15</v>
      </c>
      <c r="J30" s="2">
        <v>21.15</v>
      </c>
      <c r="K30" s="4">
        <f t="shared" si="0"/>
        <v>-3.7800000000000011</v>
      </c>
    </row>
    <row r="31" spans="1:11" ht="12.75" customHeight="1" x14ac:dyDescent="0.25">
      <c r="A31" s="5" t="s">
        <v>30</v>
      </c>
      <c r="B31" s="3">
        <v>28</v>
      </c>
      <c r="C31" s="3">
        <v>28</v>
      </c>
      <c r="D31" s="2">
        <v>28</v>
      </c>
      <c r="E31" s="2">
        <v>28</v>
      </c>
      <c r="F31" s="2">
        <v>28</v>
      </c>
      <c r="G31" s="3">
        <v>26.3</v>
      </c>
      <c r="H31" s="2">
        <v>26.3</v>
      </c>
      <c r="I31" s="2">
        <v>22</v>
      </c>
      <c r="J31" s="2">
        <v>22</v>
      </c>
      <c r="K31" s="4">
        <f t="shared" si="0"/>
        <v>-6</v>
      </c>
    </row>
    <row r="32" spans="1:11" ht="12.75" customHeight="1" x14ac:dyDescent="0.25">
      <c r="A32" s="5" t="s">
        <v>31</v>
      </c>
      <c r="B32" s="3">
        <v>33</v>
      </c>
      <c r="C32" s="3">
        <v>33</v>
      </c>
      <c r="D32" s="2">
        <v>33</v>
      </c>
      <c r="E32" s="2">
        <v>20</v>
      </c>
      <c r="F32" s="2">
        <v>20</v>
      </c>
      <c r="G32" s="3">
        <v>20</v>
      </c>
      <c r="H32" s="2">
        <v>20</v>
      </c>
      <c r="I32" s="2">
        <v>20</v>
      </c>
      <c r="J32" s="2">
        <v>20</v>
      </c>
      <c r="K32" s="4">
        <f t="shared" si="0"/>
        <v>-13</v>
      </c>
    </row>
    <row r="33" spans="1:11" ht="12.75" customHeight="1" x14ac:dyDescent="0.25">
      <c r="A33" s="2" t="s">
        <v>32</v>
      </c>
      <c r="B33" s="3">
        <v>39.340000000000003</v>
      </c>
      <c r="C33" s="3">
        <v>39.299999999999997</v>
      </c>
      <c r="D33" s="2">
        <v>39.32</v>
      </c>
      <c r="E33" s="2">
        <v>39.299999999999997</v>
      </c>
      <c r="F33" s="2">
        <v>39.25</v>
      </c>
      <c r="G33" s="3">
        <v>39.21</v>
      </c>
      <c r="H33" s="2">
        <v>39.130000000000003</v>
      </c>
      <c r="I33" s="2">
        <v>39.08</v>
      </c>
      <c r="J33" s="2">
        <v>39</v>
      </c>
      <c r="K33" s="4">
        <f t="shared" si="0"/>
        <v>-0.34000000000000341</v>
      </c>
    </row>
    <row r="34" spans="1:11" ht="12.75" customHeight="1" x14ac:dyDescent="0.25">
      <c r="A34" s="2" t="s">
        <v>33</v>
      </c>
      <c r="B34" s="3">
        <v>30</v>
      </c>
      <c r="C34" s="3">
        <v>30</v>
      </c>
      <c r="D34" s="2">
        <v>30</v>
      </c>
      <c r="E34" s="2">
        <v>30</v>
      </c>
      <c r="F34" s="2">
        <v>28</v>
      </c>
      <c r="G34" s="3">
        <v>28</v>
      </c>
      <c r="H34" s="2">
        <v>24</v>
      </c>
      <c r="I34" s="2">
        <v>21</v>
      </c>
      <c r="J34" s="2">
        <v>20</v>
      </c>
      <c r="K34" s="4">
        <f t="shared" si="0"/>
        <v>-10</v>
      </c>
    </row>
    <row r="35" spans="1:11" ht="12.75" customHeight="1" x14ac:dyDescent="0.25">
      <c r="A35" s="5" t="s">
        <v>34</v>
      </c>
      <c r="B35" s="3">
        <v>18</v>
      </c>
      <c r="C35" s="3">
        <v>18</v>
      </c>
      <c r="D35" s="2">
        <v>16</v>
      </c>
      <c r="E35" s="2">
        <v>17.329999999999998</v>
      </c>
      <c r="F35" s="2">
        <v>20</v>
      </c>
      <c r="G35" s="3">
        <v>19</v>
      </c>
      <c r="H35" s="2">
        <v>19</v>
      </c>
      <c r="I35" s="2">
        <v>19</v>
      </c>
      <c r="J35" s="2">
        <v>19</v>
      </c>
      <c r="K35" s="4">
        <f t="shared" si="0"/>
        <v>1</v>
      </c>
    </row>
    <row r="36" spans="1:11" ht="12.75" customHeight="1" x14ac:dyDescent="0.25">
      <c r="A36" s="5" t="s">
        <v>35</v>
      </c>
      <c r="B36" s="3">
        <v>37</v>
      </c>
      <c r="C36" s="3">
        <v>36</v>
      </c>
      <c r="D36" s="2">
        <v>33</v>
      </c>
      <c r="E36" s="2">
        <v>33</v>
      </c>
      <c r="F36" s="2">
        <v>27.5</v>
      </c>
      <c r="G36" s="3">
        <v>27.5</v>
      </c>
      <c r="H36" s="2">
        <v>27.5</v>
      </c>
      <c r="I36" s="2">
        <v>27.5</v>
      </c>
      <c r="J36" s="2">
        <v>27.5</v>
      </c>
      <c r="K36" s="4">
        <f t="shared" si="0"/>
        <v>-9.5</v>
      </c>
    </row>
    <row r="37" spans="1:11" ht="12.75" customHeight="1" x14ac:dyDescent="0.25">
      <c r="A37" s="6" t="s">
        <v>36</v>
      </c>
      <c r="B37" s="7">
        <f>AVERAGE(B3:B36)</f>
        <v>32.587647058823528</v>
      </c>
      <c r="C37" s="7">
        <f t="shared" ref="C37:J37" si="1">AVERAGE(C3:C36)</f>
        <v>30.579117647058826</v>
      </c>
      <c r="D37" s="7">
        <f t="shared" si="1"/>
        <v>29.242352941176474</v>
      </c>
      <c r="E37" s="7">
        <f t="shared" si="1"/>
        <v>27.572058823529414</v>
      </c>
      <c r="F37" s="7">
        <f t="shared" si="1"/>
        <v>25.973235294117643</v>
      </c>
      <c r="G37" s="7">
        <f t="shared" si="1"/>
        <v>25.647352941176468</v>
      </c>
      <c r="H37" s="7">
        <f t="shared" si="1"/>
        <v>25.436470588235292</v>
      </c>
      <c r="I37" s="7">
        <f t="shared" si="1"/>
        <v>25.295294117647057</v>
      </c>
      <c r="J37" s="7">
        <f t="shared" si="1"/>
        <v>24.987647058823526</v>
      </c>
      <c r="K37" s="8">
        <f t="shared" si="0"/>
        <v>-7.6000000000000014</v>
      </c>
    </row>
    <row r="38" spans="1:11" ht="21" hidden="1" customHeight="1" x14ac:dyDescent="0.25">
      <c r="A38" s="5" t="s">
        <v>37</v>
      </c>
      <c r="B38" s="7">
        <f>AVERAGE(B4,B5,B8,B9,B10,B11,B12,B13,B14,B15,B17,B19,B22,B24,B27,B28,B29,B30,B31,B32,B35)</f>
        <v>31.785238095238089</v>
      </c>
      <c r="C38" s="7">
        <f t="shared" ref="C38:J38" si="2">AVERAGE(C4,C5,C8,C9,C10,C11,C12,C13,C14,C15,C17,C19,C22,C24,C27,C28,C29,C30,C31,C32,C35)</f>
        <v>30.406666666666666</v>
      </c>
      <c r="D38" s="7">
        <f t="shared" si="2"/>
        <v>28.971428571428572</v>
      </c>
      <c r="E38" s="7">
        <f t="shared" si="2"/>
        <v>26.599047619047621</v>
      </c>
      <c r="F38" s="7">
        <f t="shared" si="2"/>
        <v>25.213809523809523</v>
      </c>
      <c r="G38" s="7">
        <f t="shared" si="2"/>
        <v>24.847142857142856</v>
      </c>
      <c r="H38" s="7">
        <f t="shared" si="2"/>
        <v>24.547142857142859</v>
      </c>
      <c r="I38" s="7">
        <f t="shared" si="2"/>
        <v>24.517619047619046</v>
      </c>
      <c r="J38" s="7">
        <f t="shared" si="2"/>
        <v>24.231904761904762</v>
      </c>
      <c r="K38" s="8">
        <f t="shared" si="0"/>
        <v>-7.5533333333333275</v>
      </c>
    </row>
    <row r="39" spans="1:11" ht="21" hidden="1" customHeight="1" x14ac:dyDescent="0.25">
      <c r="A39" s="5" t="s">
        <v>38</v>
      </c>
      <c r="B39" s="7">
        <f>AVERAGE(B3,B6,B7,B16,B18,B20,B21,B23,B25,B26,B33,B34,B36)</f>
        <v>33.883846153846157</v>
      </c>
      <c r="C39" s="7">
        <f t="shared" ref="C39:J39" si="3">AVERAGE(C3,C6,C7,C16,C18,C20,C21,C23,C25,C26,C33,C34,C36)</f>
        <v>30.857692307692311</v>
      </c>
      <c r="D39" s="7">
        <f t="shared" si="3"/>
        <v>29.68</v>
      </c>
      <c r="E39" s="7">
        <f t="shared" si="3"/>
        <v>29.143846153846155</v>
      </c>
      <c r="F39" s="7">
        <f t="shared" si="3"/>
        <v>27.200000000000003</v>
      </c>
      <c r="G39" s="7">
        <f t="shared" si="3"/>
        <v>26.939999999999998</v>
      </c>
      <c r="H39" s="7">
        <f t="shared" si="3"/>
        <v>26.873076923076926</v>
      </c>
      <c r="I39" s="7">
        <f t="shared" si="3"/>
        <v>26.551538461538463</v>
      </c>
      <c r="J39" s="7">
        <f t="shared" si="3"/>
        <v>26.208461538461542</v>
      </c>
      <c r="K39" s="8">
        <f t="shared" si="0"/>
        <v>-7.6753846153846155</v>
      </c>
    </row>
    <row r="40" spans="1:11" ht="24" x14ac:dyDescent="0.25">
      <c r="A40" s="6" t="s">
        <v>39</v>
      </c>
      <c r="B40" s="9">
        <f>AVERAGE(B4:B5,B7,B8,B9,B10,B11,B12,B13,B14,B15:B16,B21,B23,B24,B26,B27,B28,B29,B30,B31,B34,B35,B36)</f>
        <v>32.022500000000001</v>
      </c>
      <c r="C40" s="9">
        <f t="shared" ref="C40:K40" si="4">AVERAGE(C4:C5,C7,C8,C9,C10,C11,C12,C13,C14,C15:C16,C21,C23,C24,C26,C27,C28,C29,C30,C31,C34,C35,C36)</f>
        <v>29.533333333333331</v>
      </c>
      <c r="D40" s="9">
        <f t="shared" si="4"/>
        <v>27.929166666666671</v>
      </c>
      <c r="E40" s="9">
        <f t="shared" si="4"/>
        <v>26.549166666666668</v>
      </c>
      <c r="F40" s="9">
        <f t="shared" si="4"/>
        <v>24.725000000000005</v>
      </c>
      <c r="G40" s="9">
        <f t="shared" si="4"/>
        <v>24.485833333333332</v>
      </c>
      <c r="H40" s="9">
        <f t="shared" si="4"/>
        <v>24.286249999999999</v>
      </c>
      <c r="I40" s="9">
        <f t="shared" si="4"/>
        <v>24.082083333333333</v>
      </c>
      <c r="J40" s="9">
        <f t="shared" si="4"/>
        <v>23.790416666666669</v>
      </c>
      <c r="K40" s="10">
        <f t="shared" si="4"/>
        <v>-8.2320833333333336</v>
      </c>
    </row>
    <row r="41" spans="1:11" ht="24" x14ac:dyDescent="0.25">
      <c r="A41" s="6" t="s">
        <v>40</v>
      </c>
      <c r="B41" s="9">
        <f>AVERAGE(B3,B6,B17,B18,B19,B20,B22,B25,B32,B33)</f>
        <v>33.944000000000003</v>
      </c>
      <c r="C41" s="9">
        <f t="shared" ref="C41:K41" si="5">AVERAGE(C3,C6,C17,C18,C19,C20,C22,C25,C32,C33)</f>
        <v>33.089000000000006</v>
      </c>
      <c r="D41" s="9">
        <f t="shared" si="5"/>
        <v>32.393999999999998</v>
      </c>
      <c r="E41" s="9">
        <f t="shared" si="5"/>
        <v>30.027000000000005</v>
      </c>
      <c r="F41" s="9">
        <f t="shared" si="5"/>
        <v>28.969000000000001</v>
      </c>
      <c r="G41" s="9">
        <f t="shared" si="5"/>
        <v>28.434999999999995</v>
      </c>
      <c r="H41" s="9">
        <f t="shared" si="5"/>
        <v>28.196999999999996</v>
      </c>
      <c r="I41" s="9">
        <f t="shared" si="5"/>
        <v>28.207000000000001</v>
      </c>
      <c r="J41" s="9">
        <f t="shared" si="5"/>
        <v>27.861000000000001</v>
      </c>
      <c r="K41" s="10">
        <f t="shared" si="5"/>
        <v>-6.0830000000000002</v>
      </c>
    </row>
  </sheetData>
  <pageMargins left="0.7" right="0.7" top="0.75" bottom="0.75" header="0.3" footer="0.3"/>
  <pageSetup paperSize="9" orientation="portrait" r:id="rId1"/>
  <ignoredErrors>
    <ignoredError sqref="B37:J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topLeftCell="A4" workbookViewId="0">
      <selection activeCell="A7" sqref="A7:XFD41"/>
    </sheetView>
  </sheetViews>
  <sheetFormatPr defaultRowHeight="12.75" x14ac:dyDescent="0.2"/>
  <cols>
    <col min="1" max="1" width="13.140625" style="12" customWidth="1"/>
    <col min="2" max="10" width="4.7109375" style="12" customWidth="1"/>
    <col min="11" max="14" width="4.7109375" style="12" hidden="1" customWidth="1"/>
    <col min="15" max="15" width="4.7109375" style="12" customWidth="1"/>
    <col min="16" max="17" width="4.7109375" style="12" hidden="1" customWidth="1"/>
    <col min="18" max="18" width="4.7109375" style="12" customWidth="1"/>
    <col min="19" max="16384" width="9.140625" style="12"/>
  </cols>
  <sheetData>
    <row r="1" spans="1:18" hidden="1" x14ac:dyDescent="0.2">
      <c r="A1" s="11" t="e">
        <f ca="1">DotStatQuery(#REF!)</f>
        <v>#NAME?</v>
      </c>
    </row>
    <row r="2" spans="1:18" ht="57" x14ac:dyDescent="0.2">
      <c r="A2" s="13" t="s">
        <v>41</v>
      </c>
    </row>
    <row r="3" spans="1:18" x14ac:dyDescent="0.2">
      <c r="A3" s="14" t="s">
        <v>42</v>
      </c>
      <c r="B3" s="32" t="s">
        <v>43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spans="1:18" x14ac:dyDescent="0.2">
      <c r="A4" s="14" t="s">
        <v>44</v>
      </c>
      <c r="B4" s="32" t="s">
        <v>45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</row>
    <row r="5" spans="1:18" x14ac:dyDescent="0.2">
      <c r="A5" s="15" t="s">
        <v>46</v>
      </c>
      <c r="B5" s="35" t="s">
        <v>47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1:18" x14ac:dyDescent="0.2">
      <c r="A6" s="16" t="s">
        <v>0</v>
      </c>
      <c r="B6" s="17" t="s">
        <v>48</v>
      </c>
      <c r="C6" s="17" t="s">
        <v>49</v>
      </c>
      <c r="D6" s="17" t="s">
        <v>50</v>
      </c>
      <c r="E6" s="17" t="s">
        <v>51</v>
      </c>
      <c r="F6" s="17" t="s">
        <v>52</v>
      </c>
      <c r="G6" s="17" t="s">
        <v>53</v>
      </c>
      <c r="H6" s="17" t="s">
        <v>54</v>
      </c>
      <c r="I6" s="17" t="s">
        <v>55</v>
      </c>
      <c r="J6" s="17" t="s">
        <v>56</v>
      </c>
      <c r="K6" s="17" t="s">
        <v>57</v>
      </c>
      <c r="L6" s="17" t="s">
        <v>58</v>
      </c>
      <c r="M6" s="17" t="s">
        <v>59</v>
      </c>
      <c r="N6" s="17" t="s">
        <v>60</v>
      </c>
      <c r="O6" s="17" t="s">
        <v>61</v>
      </c>
      <c r="P6" s="17" t="s">
        <v>62</v>
      </c>
      <c r="Q6" s="17" t="s">
        <v>63</v>
      </c>
      <c r="R6" s="18" t="s">
        <v>64</v>
      </c>
    </row>
    <row r="7" spans="1:18" ht="12.75" customHeight="1" x14ac:dyDescent="0.2">
      <c r="A7" s="19" t="s">
        <v>2</v>
      </c>
      <c r="B7" s="20">
        <v>16.282</v>
      </c>
      <c r="C7" s="20">
        <v>16.975999999999999</v>
      </c>
      <c r="D7" s="20">
        <v>12.396000000000001</v>
      </c>
      <c r="E7" s="20">
        <v>12.164999999999999</v>
      </c>
      <c r="F7" s="20">
        <v>9.3610000000000007</v>
      </c>
      <c r="G7" s="20">
        <v>14.146000000000001</v>
      </c>
      <c r="H7" s="20">
        <v>14.750999999999999</v>
      </c>
      <c r="I7" s="20">
        <v>20.236000000000001</v>
      </c>
      <c r="J7" s="20">
        <v>19.242000000000001</v>
      </c>
      <c r="K7" s="20">
        <v>21.629000000000001</v>
      </c>
      <c r="L7" s="20">
        <v>22.966000000000001</v>
      </c>
      <c r="M7" s="20">
        <v>21.574000000000002</v>
      </c>
      <c r="N7" s="20">
        <v>18.478999999999999</v>
      </c>
      <c r="O7" s="20">
        <v>18.343</v>
      </c>
      <c r="P7" s="20">
        <v>19.741</v>
      </c>
      <c r="Q7" s="20">
        <v>18.931999999999999</v>
      </c>
      <c r="R7" s="20" t="s">
        <v>65</v>
      </c>
    </row>
    <row r="8" spans="1:18" ht="12.75" customHeight="1" x14ac:dyDescent="0.2">
      <c r="A8" s="19" t="s">
        <v>3</v>
      </c>
      <c r="B8" s="20">
        <v>5.3769999999999998</v>
      </c>
      <c r="C8" s="20">
        <v>4.3929999999999998</v>
      </c>
      <c r="D8" s="20">
        <v>4.3499999999999996</v>
      </c>
      <c r="E8" s="20">
        <v>3.524</v>
      </c>
      <c r="F8" s="20">
        <v>3.456</v>
      </c>
      <c r="G8" s="20">
        <v>3.5720000000000001</v>
      </c>
      <c r="H8" s="20">
        <v>3.2930000000000001</v>
      </c>
      <c r="I8" s="20">
        <v>4.633</v>
      </c>
      <c r="J8" s="20">
        <v>5.2469999999999999</v>
      </c>
      <c r="K8" s="20">
        <v>5.2290000000000001</v>
      </c>
      <c r="L8" s="20">
        <v>5.7850000000000001</v>
      </c>
      <c r="M8" s="20">
        <v>5.7530000000000001</v>
      </c>
      <c r="N8" s="20">
        <v>3.9940000000000002</v>
      </c>
      <c r="O8" s="20">
        <v>4.5860000000000003</v>
      </c>
      <c r="P8" s="20">
        <v>5.2460000000000004</v>
      </c>
      <c r="Q8" s="20">
        <v>5.2670000000000003</v>
      </c>
      <c r="R8" s="20">
        <v>5.5119999999999996</v>
      </c>
    </row>
    <row r="9" spans="1:18" ht="12.75" customHeight="1" x14ac:dyDescent="0.2">
      <c r="A9" s="19" t="s">
        <v>4</v>
      </c>
      <c r="B9" s="20">
        <v>6.1769999999999996</v>
      </c>
      <c r="C9" s="20">
        <v>6.492</v>
      </c>
      <c r="D9" s="20">
        <v>6.8789999999999996</v>
      </c>
      <c r="E9" s="20">
        <v>4.6580000000000004</v>
      </c>
      <c r="F9" s="20">
        <v>4.8739999999999997</v>
      </c>
      <c r="G9" s="20">
        <v>4.8360000000000003</v>
      </c>
      <c r="H9" s="20">
        <v>5.399</v>
      </c>
      <c r="I9" s="20">
        <v>7.173</v>
      </c>
      <c r="J9" s="20">
        <v>7.4329999999999998</v>
      </c>
      <c r="K9" s="20">
        <v>8.0020000000000007</v>
      </c>
      <c r="L9" s="20">
        <v>7.9960000000000004</v>
      </c>
      <c r="M9" s="20">
        <v>7.6</v>
      </c>
      <c r="N9" s="20">
        <v>5.649</v>
      </c>
      <c r="O9" s="20">
        <v>6.0410000000000004</v>
      </c>
      <c r="P9" s="20">
        <v>6.5830000000000002</v>
      </c>
      <c r="Q9" s="20">
        <v>6.8440000000000003</v>
      </c>
      <c r="R9" s="20">
        <v>6.9729999999999999</v>
      </c>
    </row>
    <row r="10" spans="1:18" ht="12.75" customHeight="1" x14ac:dyDescent="0.2">
      <c r="A10" s="19" t="s">
        <v>5</v>
      </c>
      <c r="B10" s="20" t="s">
        <v>65</v>
      </c>
      <c r="C10" s="20" t="s">
        <v>65</v>
      </c>
      <c r="D10" s="20" t="s">
        <v>65</v>
      </c>
      <c r="E10" s="20" t="s">
        <v>65</v>
      </c>
      <c r="F10" s="20" t="s">
        <v>65</v>
      </c>
      <c r="G10" s="20" t="s">
        <v>65</v>
      </c>
      <c r="H10" s="20" t="s">
        <v>65</v>
      </c>
      <c r="I10" s="20" t="s">
        <v>65</v>
      </c>
      <c r="J10" s="20" t="s">
        <v>65</v>
      </c>
      <c r="K10" s="20" t="s">
        <v>65</v>
      </c>
      <c r="L10" s="20" t="s">
        <v>65</v>
      </c>
      <c r="M10" s="20" t="s">
        <v>65</v>
      </c>
      <c r="N10" s="20" t="s">
        <v>65</v>
      </c>
      <c r="O10" s="20" t="s">
        <v>65</v>
      </c>
      <c r="P10" s="20" t="s">
        <v>65</v>
      </c>
      <c r="Q10" s="20" t="s">
        <v>65</v>
      </c>
      <c r="R10" s="20" t="s">
        <v>65</v>
      </c>
    </row>
    <row r="11" spans="1:18" ht="12.75" customHeight="1" x14ac:dyDescent="0.2">
      <c r="A11" s="19" t="s">
        <v>6</v>
      </c>
      <c r="B11" s="20" t="s">
        <v>65</v>
      </c>
      <c r="C11" s="20" t="s">
        <v>65</v>
      </c>
      <c r="D11" s="20" t="s">
        <v>65</v>
      </c>
      <c r="E11" s="20" t="s">
        <v>65</v>
      </c>
      <c r="F11" s="20" t="s">
        <v>65</v>
      </c>
      <c r="G11" s="20" t="s">
        <v>65</v>
      </c>
      <c r="H11" s="20">
        <v>12.212999999999999</v>
      </c>
      <c r="I11" s="20">
        <v>9.8729999999999993</v>
      </c>
      <c r="J11" s="20">
        <v>12.055999999999999</v>
      </c>
      <c r="K11" s="20">
        <v>12.920999999999999</v>
      </c>
      <c r="L11" s="20">
        <v>13.089</v>
      </c>
      <c r="M11" s="20">
        <v>12.093999999999999</v>
      </c>
      <c r="N11" s="20">
        <v>10.507</v>
      </c>
      <c r="O11" s="20">
        <v>9.9640000000000004</v>
      </c>
      <c r="P11" s="20">
        <v>9.6690000000000005</v>
      </c>
      <c r="Q11" s="20">
        <v>9.8889999999999993</v>
      </c>
      <c r="R11" s="20">
        <v>9.8949999999999996</v>
      </c>
    </row>
    <row r="12" spans="1:18" ht="12.75" customHeight="1" x14ac:dyDescent="0.2">
      <c r="A12" s="19" t="s">
        <v>7</v>
      </c>
      <c r="B12" s="20">
        <v>4.5250000000000004</v>
      </c>
      <c r="C12" s="20">
        <v>2.653</v>
      </c>
      <c r="D12" s="20">
        <v>3.1960000000000002</v>
      </c>
      <c r="E12" s="20">
        <v>3.2210000000000001</v>
      </c>
      <c r="F12" s="20">
        <v>4.8479999999999999</v>
      </c>
      <c r="G12" s="20">
        <v>3.7240000000000002</v>
      </c>
      <c r="H12" s="20">
        <v>4.76</v>
      </c>
      <c r="I12" s="20">
        <v>6.6</v>
      </c>
      <c r="J12" s="20">
        <v>7.7160000000000002</v>
      </c>
      <c r="K12" s="20">
        <v>8.7530000000000001</v>
      </c>
      <c r="L12" s="20">
        <v>7.734</v>
      </c>
      <c r="M12" s="20">
        <v>6.8849999999999998</v>
      </c>
      <c r="N12" s="20">
        <v>4.8680000000000003</v>
      </c>
      <c r="O12" s="20">
        <v>5.8540000000000001</v>
      </c>
      <c r="P12" s="20">
        <v>5.8120000000000003</v>
      </c>
      <c r="Q12" s="20">
        <v>6.2949999999999999</v>
      </c>
      <c r="R12" s="20">
        <v>6.7439999999999998</v>
      </c>
    </row>
    <row r="13" spans="1:18" ht="12.75" customHeight="1" x14ac:dyDescent="0.2">
      <c r="A13" s="19" t="s">
        <v>8</v>
      </c>
      <c r="B13" s="20" t="s">
        <v>65</v>
      </c>
      <c r="C13" s="20" t="s">
        <v>65</v>
      </c>
      <c r="D13" s="20" t="s">
        <v>65</v>
      </c>
      <c r="E13" s="20" t="s">
        <v>65</v>
      </c>
      <c r="F13" s="20" t="s">
        <v>65</v>
      </c>
      <c r="G13" s="20" t="s">
        <v>65</v>
      </c>
      <c r="H13" s="20">
        <v>6.681</v>
      </c>
      <c r="I13" s="20">
        <v>2.86</v>
      </c>
      <c r="J13" s="20">
        <v>4.657</v>
      </c>
      <c r="K13" s="20">
        <v>4.8579999999999997</v>
      </c>
      <c r="L13" s="20">
        <v>5.1680000000000001</v>
      </c>
      <c r="M13" s="20">
        <v>5.149</v>
      </c>
      <c r="N13" s="20">
        <v>5.19</v>
      </c>
      <c r="O13" s="20">
        <v>3.964</v>
      </c>
      <c r="P13" s="20">
        <v>3.84</v>
      </c>
      <c r="Q13" s="20">
        <v>4.4569999999999999</v>
      </c>
      <c r="R13" s="20">
        <v>5.4740000000000002</v>
      </c>
    </row>
    <row r="14" spans="1:18" ht="12.75" customHeight="1" x14ac:dyDescent="0.2">
      <c r="A14" s="19" t="s">
        <v>9</v>
      </c>
      <c r="B14" s="20">
        <v>8.1370000000000005</v>
      </c>
      <c r="C14" s="20">
        <v>5.3360000000000003</v>
      </c>
      <c r="D14" s="20">
        <v>4.7220000000000004</v>
      </c>
      <c r="E14" s="20">
        <v>3.4060000000000001</v>
      </c>
      <c r="F14" s="20">
        <v>3.4359999999999999</v>
      </c>
      <c r="G14" s="20">
        <v>4.5090000000000003</v>
      </c>
      <c r="H14" s="20">
        <v>5.0439999999999996</v>
      </c>
      <c r="I14" s="20">
        <v>12.481</v>
      </c>
      <c r="J14" s="20">
        <v>7.5810000000000004</v>
      </c>
      <c r="K14" s="20">
        <v>7.7169999999999996</v>
      </c>
      <c r="L14" s="20">
        <v>8.9890000000000008</v>
      </c>
      <c r="M14" s="20">
        <v>8.1069999999999993</v>
      </c>
      <c r="N14" s="20">
        <v>4.7149999999999999</v>
      </c>
      <c r="O14" s="20">
        <v>5.9740000000000002</v>
      </c>
      <c r="P14" s="20">
        <v>6.2270000000000003</v>
      </c>
      <c r="Q14" s="20">
        <v>4.9409999999999998</v>
      </c>
      <c r="R14" s="20">
        <v>5.3979999999999997</v>
      </c>
    </row>
    <row r="15" spans="1:18" ht="12.75" customHeight="1" x14ac:dyDescent="0.2">
      <c r="A15" s="19" t="s">
        <v>10</v>
      </c>
      <c r="B15" s="20">
        <v>5.27</v>
      </c>
      <c r="C15" s="20">
        <v>6.2910000000000004</v>
      </c>
      <c r="D15" s="20">
        <v>5.1859999999999999</v>
      </c>
      <c r="E15" s="20">
        <v>5.1280000000000001</v>
      </c>
      <c r="F15" s="20">
        <v>4.4509999999999996</v>
      </c>
      <c r="G15" s="20">
        <v>5.3289999999999997</v>
      </c>
      <c r="H15" s="20">
        <v>4.8719999999999999</v>
      </c>
      <c r="I15" s="20">
        <v>6.9139999999999997</v>
      </c>
      <c r="J15" s="20">
        <v>5.4969999999999999</v>
      </c>
      <c r="K15" s="20">
        <v>6.7149999999999999</v>
      </c>
      <c r="L15" s="20">
        <v>6.82</v>
      </c>
      <c r="M15" s="20">
        <v>6.7309999999999999</v>
      </c>
      <c r="N15" s="20">
        <v>3.4609999999999999</v>
      </c>
      <c r="O15" s="20">
        <v>4.9710000000000001</v>
      </c>
      <c r="P15" s="20">
        <v>5.7149999999999999</v>
      </c>
      <c r="Q15" s="20">
        <v>5.6310000000000002</v>
      </c>
      <c r="R15" s="20">
        <v>5.673</v>
      </c>
    </row>
    <row r="16" spans="1:18" ht="12.75" customHeight="1" x14ac:dyDescent="0.2">
      <c r="A16" s="19" t="s">
        <v>11</v>
      </c>
      <c r="B16" s="20">
        <v>1.802</v>
      </c>
      <c r="C16" s="20">
        <v>1.633</v>
      </c>
      <c r="D16" s="20">
        <v>3.371</v>
      </c>
      <c r="E16" s="20">
        <v>3.7639999999999998</v>
      </c>
      <c r="F16" s="20">
        <v>2.7240000000000002</v>
      </c>
      <c r="G16" s="20">
        <v>5.5039999999999996</v>
      </c>
      <c r="H16" s="20">
        <v>6.3209999999999997</v>
      </c>
      <c r="I16" s="20">
        <v>11.959</v>
      </c>
      <c r="J16" s="20">
        <v>10.295</v>
      </c>
      <c r="K16" s="20">
        <v>8.6110000000000007</v>
      </c>
      <c r="L16" s="20">
        <v>7.8609999999999998</v>
      </c>
      <c r="M16" s="20">
        <v>7.8380000000000001</v>
      </c>
      <c r="N16" s="20">
        <v>8.0619999999999994</v>
      </c>
      <c r="O16" s="20">
        <v>7.7460000000000004</v>
      </c>
      <c r="P16" s="20">
        <v>6.484</v>
      </c>
      <c r="Q16" s="20">
        <v>3.32</v>
      </c>
      <c r="R16" s="20" t="s">
        <v>65</v>
      </c>
    </row>
    <row r="17" spans="1:18" ht="12.75" customHeight="1" x14ac:dyDescent="0.2">
      <c r="A17" s="19" t="s">
        <v>12</v>
      </c>
      <c r="B17" s="20">
        <v>9.1920000000000002</v>
      </c>
      <c r="C17" s="20">
        <v>8.17</v>
      </c>
      <c r="D17" s="20">
        <v>6.9089999999999998</v>
      </c>
      <c r="E17" s="20">
        <v>5.0839999999999996</v>
      </c>
      <c r="F17" s="20">
        <v>5.149</v>
      </c>
      <c r="G17" s="20">
        <v>8.8219999999999992</v>
      </c>
      <c r="H17" s="20">
        <v>5.4349999999999996</v>
      </c>
      <c r="I17" s="20">
        <v>8.9489999999999998</v>
      </c>
      <c r="J17" s="20">
        <v>10.728999999999999</v>
      </c>
      <c r="K17" s="20">
        <v>11.218</v>
      </c>
      <c r="L17" s="20">
        <v>12.48</v>
      </c>
      <c r="M17" s="20">
        <v>8.3640000000000008</v>
      </c>
      <c r="N17" s="20">
        <v>7.1970000000000001</v>
      </c>
      <c r="O17" s="20">
        <v>5.5590000000000002</v>
      </c>
      <c r="P17" s="20">
        <v>5.4509999999999996</v>
      </c>
      <c r="Q17" s="20">
        <v>6.3689999999999998</v>
      </c>
      <c r="R17" s="20">
        <v>6.19</v>
      </c>
    </row>
    <row r="18" spans="1:18" ht="12.75" customHeight="1" x14ac:dyDescent="0.2">
      <c r="A18" s="19" t="s">
        <v>13</v>
      </c>
      <c r="B18" s="20">
        <v>8.0690000000000008</v>
      </c>
      <c r="C18" s="20">
        <v>6.6879999999999997</v>
      </c>
      <c r="D18" s="20">
        <v>7.7149999999999999</v>
      </c>
      <c r="E18" s="20">
        <v>6.5940000000000003</v>
      </c>
      <c r="F18" s="20">
        <v>6.9580000000000002</v>
      </c>
      <c r="G18" s="20">
        <v>7.5490000000000004</v>
      </c>
      <c r="H18" s="20">
        <v>7.4779999999999998</v>
      </c>
      <c r="I18" s="20">
        <v>10.138</v>
      </c>
      <c r="J18" s="20">
        <v>9.8369999999999997</v>
      </c>
      <c r="K18" s="20">
        <v>8.5009999999999994</v>
      </c>
      <c r="L18" s="20">
        <v>8.39</v>
      </c>
      <c r="M18" s="20">
        <v>8.0779999999999994</v>
      </c>
      <c r="N18" s="20">
        <v>5.3049999999999997</v>
      </c>
      <c r="O18" s="20">
        <v>5.5990000000000002</v>
      </c>
      <c r="P18" s="20">
        <v>5.3789999999999996</v>
      </c>
      <c r="Q18" s="20">
        <v>5.093</v>
      </c>
      <c r="R18" s="20" t="s">
        <v>65</v>
      </c>
    </row>
    <row r="19" spans="1:18" ht="12.75" customHeight="1" x14ac:dyDescent="0.2">
      <c r="A19" s="19" t="s">
        <v>14</v>
      </c>
      <c r="B19" s="20">
        <v>9.0630000000000006</v>
      </c>
      <c r="C19" s="20">
        <v>8.8089999999999993</v>
      </c>
      <c r="D19" s="20">
        <v>4.8280000000000003</v>
      </c>
      <c r="E19" s="20">
        <v>4.5430000000000001</v>
      </c>
      <c r="F19" s="20">
        <v>3.2170000000000001</v>
      </c>
      <c r="G19" s="20">
        <v>4.9189999999999996</v>
      </c>
      <c r="H19" s="20">
        <v>8.3810000000000002</v>
      </c>
      <c r="I19" s="20">
        <v>11.709</v>
      </c>
      <c r="J19" s="20">
        <v>11.047000000000001</v>
      </c>
      <c r="K19" s="20">
        <v>11.736000000000001</v>
      </c>
      <c r="L19" s="20">
        <v>10.679</v>
      </c>
      <c r="M19" s="20">
        <v>9.5009999999999994</v>
      </c>
      <c r="N19" s="20">
        <v>8.5820000000000007</v>
      </c>
      <c r="O19" s="20">
        <v>8.952</v>
      </c>
      <c r="P19" s="20">
        <v>8.2330000000000005</v>
      </c>
      <c r="Q19" s="20">
        <v>8.4260000000000002</v>
      </c>
      <c r="R19" s="20">
        <v>8.6489999999999991</v>
      </c>
    </row>
    <row r="20" spans="1:18" ht="12.75" customHeight="1" x14ac:dyDescent="0.2">
      <c r="A20" s="19" t="s">
        <v>15</v>
      </c>
      <c r="B20" s="20">
        <v>1.825</v>
      </c>
      <c r="C20" s="20">
        <v>2.0249999999999999</v>
      </c>
      <c r="D20" s="20">
        <v>2.617</v>
      </c>
      <c r="E20" s="20">
        <v>2.5150000000000001</v>
      </c>
      <c r="F20" s="20">
        <v>3.145</v>
      </c>
      <c r="G20" s="20">
        <v>2.7829999999999999</v>
      </c>
      <c r="H20" s="20">
        <v>2.996</v>
      </c>
      <c r="I20" s="20">
        <v>3.2829999999999999</v>
      </c>
      <c r="J20" s="20">
        <v>4.8639999999999999</v>
      </c>
      <c r="K20" s="20">
        <v>5.7939999999999996</v>
      </c>
      <c r="L20" s="20">
        <v>6.1219999999999999</v>
      </c>
      <c r="M20" s="20">
        <v>5.2389999999999999</v>
      </c>
      <c r="N20" s="20">
        <v>5.2220000000000004</v>
      </c>
      <c r="O20" s="20">
        <v>2.7040000000000002</v>
      </c>
      <c r="P20" s="20">
        <v>5.0309999999999997</v>
      </c>
      <c r="Q20" s="20">
        <v>5.4240000000000004</v>
      </c>
      <c r="R20" s="20">
        <v>5.7779999999999996</v>
      </c>
    </row>
    <row r="21" spans="1:18" ht="12.75" customHeight="1" x14ac:dyDescent="0.2">
      <c r="A21" s="21" t="s">
        <v>16</v>
      </c>
      <c r="B21" s="20" t="s">
        <v>65</v>
      </c>
      <c r="C21" s="20" t="s">
        <v>65</v>
      </c>
      <c r="D21" s="20" t="s">
        <v>65</v>
      </c>
      <c r="E21" s="20" t="s">
        <v>65</v>
      </c>
      <c r="F21" s="20" t="s">
        <v>65</v>
      </c>
      <c r="G21" s="20" t="s">
        <v>65</v>
      </c>
      <c r="H21" s="20">
        <v>8.5609999999999999</v>
      </c>
      <c r="I21" s="20">
        <v>10.616</v>
      </c>
      <c r="J21" s="20">
        <v>11.183</v>
      </c>
      <c r="K21" s="20">
        <v>12.58</v>
      </c>
      <c r="L21" s="20">
        <v>11.808</v>
      </c>
      <c r="M21" s="20">
        <v>9.766</v>
      </c>
      <c r="N21" s="20">
        <v>8.3379999999999992</v>
      </c>
      <c r="O21" s="20">
        <v>8.4710000000000001</v>
      </c>
      <c r="P21" s="20">
        <v>9.4529999999999994</v>
      </c>
      <c r="Q21" s="20">
        <v>8.9420000000000002</v>
      </c>
      <c r="R21" s="20">
        <v>11.119</v>
      </c>
    </row>
    <row r="22" spans="1:18" ht="12.75" customHeight="1" x14ac:dyDescent="0.2">
      <c r="A22" s="19" t="s">
        <v>17</v>
      </c>
      <c r="B22" s="20">
        <v>22.196999999999999</v>
      </c>
      <c r="C22" s="20">
        <v>26.286000000000001</v>
      </c>
      <c r="D22" s="20">
        <v>20.648</v>
      </c>
      <c r="E22" s="20">
        <v>21.812000000000001</v>
      </c>
      <c r="F22" s="20">
        <v>21.009</v>
      </c>
      <c r="G22" s="20">
        <v>22.387</v>
      </c>
      <c r="H22" s="20">
        <v>15.914</v>
      </c>
      <c r="I22" s="20">
        <v>13.753</v>
      </c>
      <c r="J22" s="20">
        <v>15.52</v>
      </c>
      <c r="K22" s="20">
        <v>16.957999999999998</v>
      </c>
      <c r="L22" s="20">
        <v>16.803000000000001</v>
      </c>
      <c r="M22" s="20">
        <v>13.651999999999999</v>
      </c>
      <c r="N22" s="20">
        <v>9.5649999999999995</v>
      </c>
      <c r="O22" s="20">
        <v>11.603</v>
      </c>
      <c r="P22" s="20">
        <v>11.763</v>
      </c>
      <c r="Q22" s="20">
        <v>12.474</v>
      </c>
      <c r="R22" s="20" t="s">
        <v>65</v>
      </c>
    </row>
    <row r="23" spans="1:18" ht="12.75" customHeight="1" x14ac:dyDescent="0.2">
      <c r="A23" s="19" t="s">
        <v>18</v>
      </c>
      <c r="B23" s="20">
        <v>14.858000000000001</v>
      </c>
      <c r="C23" s="20">
        <v>11.284000000000001</v>
      </c>
      <c r="D23" s="20">
        <v>13.59</v>
      </c>
      <c r="E23" s="20">
        <v>11.622999999999999</v>
      </c>
      <c r="F23" s="20">
        <v>8.2479999999999993</v>
      </c>
      <c r="G23" s="20">
        <v>7.0410000000000004</v>
      </c>
      <c r="H23" s="20">
        <v>8.17</v>
      </c>
      <c r="I23" s="20">
        <v>12.209</v>
      </c>
      <c r="J23" s="20">
        <v>10.358000000000001</v>
      </c>
      <c r="K23" s="20">
        <v>11.509</v>
      </c>
      <c r="L23" s="20">
        <v>10.586</v>
      </c>
      <c r="M23" s="20">
        <v>10.428000000000001</v>
      </c>
      <c r="N23" s="20">
        <v>10.587999999999999</v>
      </c>
      <c r="O23" s="20">
        <v>10.581</v>
      </c>
      <c r="P23" s="20">
        <v>10.266999999999999</v>
      </c>
      <c r="Q23" s="20">
        <v>9.4589999999999996</v>
      </c>
      <c r="R23" s="20">
        <v>8.9969999999999999</v>
      </c>
    </row>
    <row r="24" spans="1:18" ht="12.75" customHeight="1" x14ac:dyDescent="0.2">
      <c r="A24" s="19" t="s">
        <v>19</v>
      </c>
      <c r="B24" s="20" t="s">
        <v>65</v>
      </c>
      <c r="C24" s="20" t="s">
        <v>65</v>
      </c>
      <c r="D24" s="20">
        <v>8.8569999999999993</v>
      </c>
      <c r="E24" s="20">
        <v>11.04</v>
      </c>
      <c r="F24" s="20">
        <v>11.433999999999999</v>
      </c>
      <c r="G24" s="20">
        <v>12.765000000000001</v>
      </c>
      <c r="H24" s="20">
        <v>11.648999999999999</v>
      </c>
      <c r="I24" s="20">
        <v>14.138999999999999</v>
      </c>
      <c r="J24" s="20">
        <v>15.933999999999999</v>
      </c>
      <c r="K24" s="20">
        <v>14.308</v>
      </c>
      <c r="L24" s="20">
        <v>15.069000000000001</v>
      </c>
      <c r="M24" s="20">
        <v>15.946999999999999</v>
      </c>
      <c r="N24" s="20">
        <v>14.448</v>
      </c>
      <c r="O24" s="20">
        <v>13.88</v>
      </c>
      <c r="P24" s="20">
        <v>15.483000000000001</v>
      </c>
      <c r="Q24" s="20">
        <v>14.881</v>
      </c>
      <c r="R24" s="20">
        <v>13.962999999999999</v>
      </c>
    </row>
    <row r="25" spans="1:18" ht="12.75" customHeight="1" x14ac:dyDescent="0.2">
      <c r="A25" s="19" t="s">
        <v>20</v>
      </c>
      <c r="B25" s="20">
        <v>11.04</v>
      </c>
      <c r="C25" s="20">
        <v>19.321000000000002</v>
      </c>
      <c r="D25" s="20">
        <v>15.632</v>
      </c>
      <c r="E25" s="20">
        <v>16.204999999999998</v>
      </c>
      <c r="F25" s="20">
        <v>17.658999999999999</v>
      </c>
      <c r="G25" s="20">
        <v>15.824999999999999</v>
      </c>
      <c r="H25" s="20">
        <v>17.666</v>
      </c>
      <c r="I25" s="20">
        <v>17.806999999999999</v>
      </c>
      <c r="J25" s="20">
        <v>15.407</v>
      </c>
      <c r="K25" s="20">
        <v>13.816000000000001</v>
      </c>
      <c r="L25" s="20">
        <v>14.795999999999999</v>
      </c>
      <c r="M25" s="20">
        <v>14.356999999999999</v>
      </c>
      <c r="N25" s="20">
        <v>14.752000000000001</v>
      </c>
      <c r="O25" s="20">
        <v>15.442</v>
      </c>
      <c r="P25" s="20">
        <v>13.507999999999999</v>
      </c>
      <c r="Q25" s="20">
        <v>13.385999999999999</v>
      </c>
      <c r="R25" s="20">
        <v>12.422000000000001</v>
      </c>
    </row>
    <row r="26" spans="1:18" ht="12.75" customHeight="1" x14ac:dyDescent="0.2">
      <c r="A26" s="19" t="s">
        <v>21</v>
      </c>
      <c r="B26" s="20" t="s">
        <v>65</v>
      </c>
      <c r="C26" s="20" t="s">
        <v>65</v>
      </c>
      <c r="D26" s="20" t="s">
        <v>65</v>
      </c>
      <c r="E26" s="20" t="s">
        <v>65</v>
      </c>
      <c r="F26" s="20" t="s">
        <v>65</v>
      </c>
      <c r="G26" s="20" t="s">
        <v>65</v>
      </c>
      <c r="H26" s="20" t="s">
        <v>65</v>
      </c>
      <c r="I26" s="20" t="s">
        <v>65</v>
      </c>
      <c r="J26" s="20" t="s">
        <v>65</v>
      </c>
      <c r="K26" s="20" t="s">
        <v>65</v>
      </c>
      <c r="L26" s="20" t="s">
        <v>65</v>
      </c>
      <c r="M26" s="20" t="s">
        <v>65</v>
      </c>
      <c r="N26" s="20" t="s">
        <v>65</v>
      </c>
      <c r="O26" s="20" t="s">
        <v>65</v>
      </c>
      <c r="P26" s="20" t="s">
        <v>65</v>
      </c>
      <c r="Q26" s="20" t="s">
        <v>65</v>
      </c>
      <c r="R26" s="20" t="s">
        <v>65</v>
      </c>
    </row>
    <row r="27" spans="1:18" ht="12.75" customHeight="1" x14ac:dyDescent="0.2">
      <c r="A27" s="21" t="s">
        <v>22</v>
      </c>
      <c r="B27" s="20">
        <v>7.8250000000000002</v>
      </c>
      <c r="C27" s="20">
        <v>5.673</v>
      </c>
      <c r="D27" s="20">
        <v>4.423</v>
      </c>
      <c r="E27" s="20">
        <v>5.4610000000000003</v>
      </c>
      <c r="F27" s="20">
        <v>6.1210000000000004</v>
      </c>
      <c r="G27" s="20">
        <v>4.8289999999999997</v>
      </c>
      <c r="H27" s="20">
        <v>2.7869999999999999</v>
      </c>
      <c r="I27" s="20">
        <v>4.8339999999999996</v>
      </c>
      <c r="J27" s="20">
        <v>5.1289999999999996</v>
      </c>
      <c r="K27" s="20">
        <v>6.1219999999999999</v>
      </c>
      <c r="L27" s="20">
        <v>6.2450000000000001</v>
      </c>
      <c r="M27" s="20">
        <v>5.3739999999999997</v>
      </c>
      <c r="N27" s="20">
        <v>3.7370000000000001</v>
      </c>
      <c r="O27" s="20">
        <v>4.3339999999999996</v>
      </c>
      <c r="P27" s="20">
        <v>4.7370000000000001</v>
      </c>
      <c r="Q27" s="20">
        <v>4.8179999999999996</v>
      </c>
      <c r="R27" s="20">
        <v>4.984</v>
      </c>
    </row>
    <row r="28" spans="1:18" ht="12.75" customHeight="1" x14ac:dyDescent="0.2">
      <c r="A28" s="19" t="s">
        <v>23</v>
      </c>
      <c r="B28" s="20">
        <v>3.83</v>
      </c>
      <c r="C28" s="20">
        <v>3.2970000000000002</v>
      </c>
      <c r="D28" s="20">
        <v>2.8759999999999999</v>
      </c>
      <c r="E28" s="20">
        <v>13.348000000000001</v>
      </c>
      <c r="F28" s="20">
        <v>17.231000000000002</v>
      </c>
      <c r="G28" s="20">
        <v>9.02</v>
      </c>
      <c r="H28" s="20">
        <v>9.2159999999999993</v>
      </c>
      <c r="I28" s="20">
        <v>20.928000000000001</v>
      </c>
      <c r="J28" s="20">
        <v>26.992000000000001</v>
      </c>
      <c r="K28" s="20">
        <v>29.343</v>
      </c>
      <c r="L28" s="20">
        <v>25.661000000000001</v>
      </c>
      <c r="M28" s="20">
        <v>28.815999999999999</v>
      </c>
      <c r="N28" s="20">
        <v>21.472000000000001</v>
      </c>
      <c r="O28" s="20">
        <v>23.462</v>
      </c>
      <c r="P28" s="20">
        <v>25.507000000000001</v>
      </c>
      <c r="Q28" s="20">
        <v>24.8</v>
      </c>
      <c r="R28" s="20">
        <v>20.933</v>
      </c>
    </row>
    <row r="29" spans="1:18" ht="12.75" customHeight="1" x14ac:dyDescent="0.2">
      <c r="A29" s="19" t="s">
        <v>24</v>
      </c>
      <c r="B29" s="20">
        <v>20.658999999999999</v>
      </c>
      <c r="C29" s="20">
        <v>17.841999999999999</v>
      </c>
      <c r="D29" s="20">
        <v>11.779</v>
      </c>
      <c r="E29" s="20">
        <v>7.7590000000000003</v>
      </c>
      <c r="F29" s="20">
        <v>8.343</v>
      </c>
      <c r="G29" s="20">
        <v>6.48</v>
      </c>
      <c r="H29" s="20">
        <v>11.88</v>
      </c>
      <c r="I29" s="20">
        <v>12.358000000000001</v>
      </c>
      <c r="J29" s="20">
        <v>16.774000000000001</v>
      </c>
      <c r="K29" s="20">
        <v>15.779</v>
      </c>
      <c r="L29" s="20">
        <v>14.159000000000001</v>
      </c>
      <c r="M29" s="20">
        <v>13.137</v>
      </c>
      <c r="N29" s="20">
        <v>11.010999999999999</v>
      </c>
      <c r="O29" s="20">
        <v>12.2</v>
      </c>
      <c r="P29" s="20">
        <v>12.914999999999999</v>
      </c>
      <c r="Q29" s="20">
        <v>14.106</v>
      </c>
      <c r="R29" s="20">
        <v>13.845000000000001</v>
      </c>
    </row>
    <row r="30" spans="1:18" ht="12.75" customHeight="1" x14ac:dyDescent="0.2">
      <c r="A30" s="19" t="s">
        <v>25</v>
      </c>
      <c r="B30" s="20" t="s">
        <v>65</v>
      </c>
      <c r="C30" s="20" t="s">
        <v>65</v>
      </c>
      <c r="D30" s="20" t="s">
        <v>65</v>
      </c>
      <c r="E30" s="20" t="s">
        <v>65</v>
      </c>
      <c r="F30" s="20" t="s">
        <v>65</v>
      </c>
      <c r="G30" s="20" t="s">
        <v>65</v>
      </c>
      <c r="H30" s="20">
        <v>7.6589999999999998</v>
      </c>
      <c r="I30" s="20">
        <v>7.4160000000000004</v>
      </c>
      <c r="J30" s="20">
        <v>7.5250000000000004</v>
      </c>
      <c r="K30" s="20">
        <v>7.0529999999999999</v>
      </c>
      <c r="L30" s="20">
        <v>7.9139999999999997</v>
      </c>
      <c r="M30" s="20">
        <v>7.91</v>
      </c>
      <c r="N30" s="20">
        <v>7.2140000000000004</v>
      </c>
      <c r="O30" s="20">
        <v>6.29</v>
      </c>
      <c r="P30" s="20">
        <v>6.43</v>
      </c>
      <c r="Q30" s="20">
        <v>6.5609999999999999</v>
      </c>
      <c r="R30" s="20" t="s">
        <v>65</v>
      </c>
    </row>
    <row r="31" spans="1:18" ht="12.75" customHeight="1" x14ac:dyDescent="0.2">
      <c r="A31" s="19" t="s">
        <v>26</v>
      </c>
      <c r="B31" s="20" t="s">
        <v>65</v>
      </c>
      <c r="C31" s="20" t="s">
        <v>65</v>
      </c>
      <c r="D31" s="20" t="s">
        <v>65</v>
      </c>
      <c r="E31" s="20" t="s">
        <v>65</v>
      </c>
      <c r="F31" s="20" t="s">
        <v>65</v>
      </c>
      <c r="G31" s="20">
        <v>7.9720000000000004</v>
      </c>
      <c r="H31" s="20">
        <v>7.8380000000000001</v>
      </c>
      <c r="I31" s="20">
        <v>12.077999999999999</v>
      </c>
      <c r="J31" s="20">
        <v>8.6240000000000006</v>
      </c>
      <c r="K31" s="20">
        <v>9.2110000000000003</v>
      </c>
      <c r="L31" s="20">
        <v>11.048</v>
      </c>
      <c r="M31" s="20">
        <v>11.231999999999999</v>
      </c>
      <c r="N31" s="20">
        <v>9.3130000000000006</v>
      </c>
      <c r="O31" s="20">
        <v>9.1010000000000009</v>
      </c>
      <c r="P31" s="20">
        <v>9.8179999999999996</v>
      </c>
      <c r="Q31" s="20">
        <v>8.7479999999999993</v>
      </c>
      <c r="R31" s="20">
        <v>9.625</v>
      </c>
    </row>
    <row r="32" spans="1:18" ht="12.75" customHeight="1" x14ac:dyDescent="0.2">
      <c r="A32" s="19" t="s">
        <v>27</v>
      </c>
      <c r="B32" s="20" t="s">
        <v>65</v>
      </c>
      <c r="C32" s="20" t="s">
        <v>65</v>
      </c>
      <c r="D32" s="20" t="s">
        <v>65</v>
      </c>
      <c r="E32" s="20" t="s">
        <v>65</v>
      </c>
      <c r="F32" s="20" t="s">
        <v>65</v>
      </c>
      <c r="G32" s="20" t="s">
        <v>65</v>
      </c>
      <c r="H32" s="20">
        <v>14.965</v>
      </c>
      <c r="I32" s="20">
        <v>7.6509999999999998</v>
      </c>
      <c r="J32" s="20">
        <v>8.66</v>
      </c>
      <c r="K32" s="20">
        <v>9.875</v>
      </c>
      <c r="L32" s="20">
        <v>10.134</v>
      </c>
      <c r="M32" s="20">
        <v>10.667</v>
      </c>
      <c r="N32" s="20">
        <v>8.6890000000000001</v>
      </c>
      <c r="O32" s="20">
        <v>8.9039999999999999</v>
      </c>
      <c r="P32" s="20">
        <v>8.5459999999999994</v>
      </c>
      <c r="Q32" s="20">
        <v>8.43</v>
      </c>
      <c r="R32" s="20">
        <v>8.6210000000000004</v>
      </c>
    </row>
    <row r="33" spans="1:18" ht="12.75" customHeight="1" x14ac:dyDescent="0.2">
      <c r="A33" s="19" t="s">
        <v>28</v>
      </c>
      <c r="B33" s="20" t="s">
        <v>65</v>
      </c>
      <c r="C33" s="20" t="s">
        <v>65</v>
      </c>
      <c r="D33" s="20" t="s">
        <v>65</v>
      </c>
      <c r="E33" s="20" t="s">
        <v>65</v>
      </c>
      <c r="F33" s="20" t="s">
        <v>65</v>
      </c>
      <c r="G33" s="20" t="s">
        <v>65</v>
      </c>
      <c r="H33" s="20">
        <v>1.333</v>
      </c>
      <c r="I33" s="20">
        <v>3.1150000000000002</v>
      </c>
      <c r="J33" s="20">
        <v>7.1630000000000003</v>
      </c>
      <c r="K33" s="20">
        <v>7.7450000000000001</v>
      </c>
      <c r="L33" s="20">
        <v>8.5679999999999996</v>
      </c>
      <c r="M33" s="20">
        <v>6.7610000000000001</v>
      </c>
      <c r="N33" s="20">
        <v>4.9790000000000001</v>
      </c>
      <c r="O33" s="20">
        <v>5.0209999999999999</v>
      </c>
      <c r="P33" s="20">
        <v>4.5659999999999998</v>
      </c>
      <c r="Q33" s="20">
        <v>3.391</v>
      </c>
      <c r="R33" s="20">
        <v>3.367</v>
      </c>
    </row>
    <row r="34" spans="1:18" ht="12.75" customHeight="1" x14ac:dyDescent="0.2">
      <c r="A34" s="19" t="s">
        <v>29</v>
      </c>
      <c r="B34" s="20">
        <v>7.7210000000000001</v>
      </c>
      <c r="C34" s="20">
        <v>8.2469999999999999</v>
      </c>
      <c r="D34" s="20">
        <v>8.48</v>
      </c>
      <c r="E34" s="20">
        <v>6.3940000000000001</v>
      </c>
      <c r="F34" s="20">
        <v>6.7759999999999998</v>
      </c>
      <c r="G34" s="20">
        <v>7.1040000000000001</v>
      </c>
      <c r="H34" s="20">
        <v>6.3579999999999997</v>
      </c>
      <c r="I34" s="20">
        <v>8.8339999999999996</v>
      </c>
      <c r="J34" s="20">
        <v>8.4369999999999994</v>
      </c>
      <c r="K34" s="20">
        <v>10.397</v>
      </c>
      <c r="L34" s="20">
        <v>10.763999999999999</v>
      </c>
      <c r="M34" s="20">
        <v>11.122999999999999</v>
      </c>
      <c r="N34" s="20">
        <v>10.49</v>
      </c>
      <c r="O34" s="20">
        <v>10.226000000000001</v>
      </c>
      <c r="P34" s="20">
        <v>10.502000000000001</v>
      </c>
      <c r="Q34" s="20">
        <v>10.548999999999999</v>
      </c>
      <c r="R34" s="20">
        <v>10.548999999999999</v>
      </c>
    </row>
    <row r="35" spans="1:18" ht="12.75" customHeight="1" x14ac:dyDescent="0.2">
      <c r="A35" s="19" t="s">
        <v>30</v>
      </c>
      <c r="B35" s="20">
        <v>6.14</v>
      </c>
      <c r="C35" s="20">
        <v>4.4119999999999999</v>
      </c>
      <c r="D35" s="20">
        <v>4.3460000000000001</v>
      </c>
      <c r="E35" s="20">
        <v>2.4510000000000001</v>
      </c>
      <c r="F35" s="20">
        <v>3.4940000000000002</v>
      </c>
      <c r="G35" s="20">
        <v>3.129</v>
      </c>
      <c r="H35" s="20">
        <v>5.7960000000000003</v>
      </c>
      <c r="I35" s="20">
        <v>7.62</v>
      </c>
      <c r="J35" s="20">
        <v>7.5350000000000001</v>
      </c>
      <c r="K35" s="20">
        <v>7.5389999999999997</v>
      </c>
      <c r="L35" s="20">
        <v>7.8310000000000004</v>
      </c>
      <c r="M35" s="20">
        <v>6.4269999999999996</v>
      </c>
      <c r="N35" s="20">
        <v>6.4340000000000002</v>
      </c>
      <c r="O35" s="20">
        <v>7.64</v>
      </c>
      <c r="P35" s="20">
        <v>7.31</v>
      </c>
      <c r="Q35" s="20">
        <v>6.077</v>
      </c>
      <c r="R35" s="20">
        <v>6.0250000000000004</v>
      </c>
    </row>
    <row r="36" spans="1:18" ht="12.75" customHeight="1" x14ac:dyDescent="0.2">
      <c r="A36" s="19" t="s">
        <v>31</v>
      </c>
      <c r="B36" s="20">
        <v>4.8010000000000002</v>
      </c>
      <c r="C36" s="20">
        <v>6.4219999999999997</v>
      </c>
      <c r="D36" s="20">
        <v>5.13</v>
      </c>
      <c r="E36" s="20">
        <v>4.1360000000000001</v>
      </c>
      <c r="F36" s="20">
        <v>9.468</v>
      </c>
      <c r="G36" s="20">
        <v>6.6760000000000002</v>
      </c>
      <c r="H36" s="20">
        <v>6.7480000000000002</v>
      </c>
      <c r="I36" s="20">
        <v>7.29</v>
      </c>
      <c r="J36" s="20">
        <v>7.0970000000000004</v>
      </c>
      <c r="K36" s="20">
        <v>5.9989999999999997</v>
      </c>
      <c r="L36" s="20">
        <v>6.7720000000000002</v>
      </c>
      <c r="M36" s="20">
        <v>7.3419999999999996</v>
      </c>
      <c r="N36" s="20">
        <v>7.68</v>
      </c>
      <c r="O36" s="20">
        <v>7.2690000000000001</v>
      </c>
      <c r="P36" s="20">
        <v>7.4740000000000002</v>
      </c>
      <c r="Q36" s="20">
        <v>7.41</v>
      </c>
      <c r="R36" s="20">
        <v>6.32</v>
      </c>
    </row>
    <row r="37" spans="1:18" ht="12.75" customHeight="1" x14ac:dyDescent="0.2">
      <c r="A37" s="19" t="s">
        <v>32</v>
      </c>
      <c r="B37" s="20">
        <v>16.399000000000001</v>
      </c>
      <c r="C37" s="20">
        <v>13.214</v>
      </c>
      <c r="D37" s="20">
        <v>11.385</v>
      </c>
      <c r="E37" s="20">
        <v>10.760999999999999</v>
      </c>
      <c r="F37" s="20">
        <v>7.532</v>
      </c>
      <c r="G37" s="20">
        <v>8.9329999999999998</v>
      </c>
      <c r="H37" s="20">
        <v>10.305999999999999</v>
      </c>
      <c r="I37" s="20">
        <v>8.7170000000000005</v>
      </c>
      <c r="J37" s="20">
        <v>11.602</v>
      </c>
      <c r="K37" s="20">
        <v>12.215999999999999</v>
      </c>
      <c r="L37" s="20">
        <v>10.797000000000001</v>
      </c>
      <c r="M37" s="20">
        <v>7.5149999999999997</v>
      </c>
      <c r="N37" s="20">
        <v>7.3239999999999998</v>
      </c>
      <c r="O37" s="20">
        <v>9.7629999999999999</v>
      </c>
      <c r="P37" s="20">
        <v>9.26</v>
      </c>
      <c r="Q37" s="20">
        <v>10.212</v>
      </c>
      <c r="R37" s="20">
        <v>9.0069999999999997</v>
      </c>
    </row>
    <row r="38" spans="1:18" ht="12.75" customHeight="1" x14ac:dyDescent="0.2">
      <c r="A38" s="19" t="s">
        <v>66</v>
      </c>
      <c r="B38" s="20">
        <v>4.4219999999999997</v>
      </c>
      <c r="C38" s="20">
        <v>8.69</v>
      </c>
      <c r="D38" s="20">
        <v>6.1859999999999999</v>
      </c>
      <c r="E38" s="20">
        <v>8.3580000000000005</v>
      </c>
      <c r="F38" s="20">
        <v>12.606</v>
      </c>
      <c r="G38" s="20">
        <v>9.9149999999999991</v>
      </c>
      <c r="H38" s="20">
        <v>8.0830000000000002</v>
      </c>
      <c r="I38" s="20">
        <v>9.7029999999999994</v>
      </c>
      <c r="J38" s="20">
        <v>9.3290000000000006</v>
      </c>
      <c r="K38" s="20">
        <v>10.805</v>
      </c>
      <c r="L38" s="20">
        <v>9.4489999999999998</v>
      </c>
      <c r="M38" s="20">
        <v>9.968</v>
      </c>
      <c r="N38" s="20">
        <v>8.077</v>
      </c>
      <c r="O38" s="20">
        <v>8.7560000000000002</v>
      </c>
      <c r="P38" s="20">
        <v>8.5890000000000004</v>
      </c>
      <c r="Q38" s="20">
        <v>8.1199999999999992</v>
      </c>
      <c r="R38" s="20">
        <v>7.7329999999999997</v>
      </c>
    </row>
    <row r="39" spans="1:18" ht="12.75" customHeight="1" x14ac:dyDescent="0.2">
      <c r="A39" s="19" t="s">
        <v>34</v>
      </c>
      <c r="B39" s="20" t="s">
        <v>65</v>
      </c>
      <c r="C39" s="20" t="s">
        <v>65</v>
      </c>
      <c r="D39" s="20" t="s">
        <v>65</v>
      </c>
      <c r="E39" s="20" t="s">
        <v>65</v>
      </c>
      <c r="F39" s="20" t="s">
        <v>65</v>
      </c>
      <c r="G39" s="20" t="s">
        <v>65</v>
      </c>
      <c r="H39" s="20">
        <v>4.4660000000000002</v>
      </c>
      <c r="I39" s="20">
        <v>5.694</v>
      </c>
      <c r="J39" s="20">
        <v>5.6669999999999998</v>
      </c>
      <c r="K39" s="20">
        <v>6.2859999999999996</v>
      </c>
      <c r="L39" s="20">
        <v>6.9539999999999997</v>
      </c>
      <c r="M39" s="20">
        <v>6.5709999999999997</v>
      </c>
      <c r="N39" s="20">
        <v>5.67</v>
      </c>
      <c r="O39" s="20">
        <v>3.258</v>
      </c>
      <c r="P39" s="20">
        <v>3.2759999999999998</v>
      </c>
      <c r="Q39" s="20">
        <v>3.3540000000000001</v>
      </c>
      <c r="R39" s="22">
        <v>3.552</v>
      </c>
    </row>
    <row r="40" spans="1:18" ht="12.75" customHeight="1" x14ac:dyDescent="0.2">
      <c r="A40" s="19" t="s">
        <v>35</v>
      </c>
      <c r="B40" s="20">
        <v>6.8860000000000001</v>
      </c>
      <c r="C40" s="20">
        <v>6.5469999999999997</v>
      </c>
      <c r="D40" s="20">
        <v>6.3109999999999999</v>
      </c>
      <c r="E40" s="20">
        <v>7.7939999999999996</v>
      </c>
      <c r="F40" s="20">
        <v>9.25</v>
      </c>
      <c r="G40" s="20">
        <v>10.035</v>
      </c>
      <c r="H40" s="20">
        <v>8.68</v>
      </c>
      <c r="I40" s="20">
        <v>6.8970000000000002</v>
      </c>
      <c r="J40" s="20">
        <v>6.8479999999999999</v>
      </c>
      <c r="K40" s="20">
        <v>8.0730000000000004</v>
      </c>
      <c r="L40" s="20">
        <v>8.782</v>
      </c>
      <c r="M40" s="20">
        <v>8.5890000000000004</v>
      </c>
      <c r="N40" s="20">
        <v>7.0469999999999997</v>
      </c>
      <c r="O40" s="20">
        <v>6.5679999999999996</v>
      </c>
      <c r="P40" s="20">
        <v>6.3339999999999996</v>
      </c>
      <c r="Q40" s="20">
        <v>6.4649999999999999</v>
      </c>
      <c r="R40" s="20">
        <v>6.9459999999999997</v>
      </c>
    </row>
    <row r="41" spans="1:18" ht="12.75" customHeight="1" x14ac:dyDescent="0.2">
      <c r="A41" s="23" t="s">
        <v>67</v>
      </c>
      <c r="B41" s="24">
        <v>8.8040000000000003</v>
      </c>
      <c r="C41" s="24">
        <v>8.7260000000000009</v>
      </c>
      <c r="D41" s="24">
        <v>7.5750000000000002</v>
      </c>
      <c r="E41" s="24">
        <v>7.5730000000000004</v>
      </c>
      <c r="F41" s="24">
        <v>7.95</v>
      </c>
      <c r="G41" s="24">
        <v>7.9119999999999999</v>
      </c>
      <c r="H41" s="24">
        <v>7.9909999999999997</v>
      </c>
      <c r="I41" s="24">
        <v>9.64</v>
      </c>
      <c r="J41" s="24">
        <v>10.061999999999999</v>
      </c>
      <c r="K41" s="24">
        <v>10.541</v>
      </c>
      <c r="L41" s="24">
        <v>10.569000000000001</v>
      </c>
      <c r="M41" s="24">
        <v>9.9529999999999994</v>
      </c>
      <c r="N41" s="24">
        <v>8.3770000000000007</v>
      </c>
      <c r="O41" s="24">
        <v>8.532</v>
      </c>
      <c r="P41" s="24">
        <v>8.7230000000000008</v>
      </c>
      <c r="Q41" s="24">
        <v>8.5340000000000007</v>
      </c>
      <c r="R41" s="24" t="s">
        <v>65</v>
      </c>
    </row>
    <row r="42" spans="1:18" x14ac:dyDescent="0.2">
      <c r="A42" s="25" t="s">
        <v>68</v>
      </c>
    </row>
  </sheetData>
  <mergeCells count="3">
    <mergeCell ref="B3:R3"/>
    <mergeCell ref="B4:R4"/>
    <mergeCell ref="B5:R5"/>
  </mergeCells>
  <hyperlinks>
    <hyperlink ref="A2" r:id="rId1" tooltip="Click once to display linked information. Click and hold to select this cell." display="http://stats.oecd.org/OECDStat_Metadata/ShowMetadata.ashx?Dataset=REV&amp;ShowOnWeb=true&amp;Lang=en"/>
    <hyperlink ref="A42" r:id="rId2" tooltip="Click once to display linked information. Click and hold to select this cell." display="http://stats.oecd.org/"/>
  </hyperlinks>
  <pageMargins left="0.75" right="0.75" top="1" bottom="1" header="0.5" footer="0.5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"/>
  <sheetViews>
    <sheetView showGridLines="0" topLeftCell="W2" workbookViewId="0">
      <selection activeCell="AL37" sqref="AL37"/>
    </sheetView>
  </sheetViews>
  <sheetFormatPr defaultRowHeight="12.75" x14ac:dyDescent="0.2"/>
  <cols>
    <col min="1" max="1" width="27.42578125" style="12" customWidth="1"/>
    <col min="2" max="16384" width="9.140625" style="12"/>
  </cols>
  <sheetData>
    <row r="1" spans="1:50" hidden="1" x14ac:dyDescent="0.2">
      <c r="A1" s="11" t="e">
        <f ca="1">DotStatQuery(#REF!)</f>
        <v>#NAME?</v>
      </c>
    </row>
    <row r="2" spans="1:50" ht="34.5" x14ac:dyDescent="0.2">
      <c r="A2" s="13" t="s">
        <v>41</v>
      </c>
    </row>
    <row r="3" spans="1:50" x14ac:dyDescent="0.2">
      <c r="A3" s="14" t="s">
        <v>42</v>
      </c>
      <c r="B3" s="32" t="s">
        <v>43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4"/>
    </row>
    <row r="4" spans="1:50" x14ac:dyDescent="0.2">
      <c r="A4" s="14" t="s">
        <v>44</v>
      </c>
      <c r="B4" s="32" t="s">
        <v>69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4"/>
    </row>
    <row r="5" spans="1:50" x14ac:dyDescent="0.2">
      <c r="A5" s="14" t="s">
        <v>46</v>
      </c>
      <c r="B5" s="32" t="s">
        <v>70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4"/>
    </row>
    <row r="6" spans="1:50" x14ac:dyDescent="0.2">
      <c r="A6" s="26" t="s">
        <v>71</v>
      </c>
      <c r="B6" s="27" t="s">
        <v>48</v>
      </c>
      <c r="C6" s="27" t="s">
        <v>72</v>
      </c>
      <c r="D6" s="27" t="s">
        <v>73</v>
      </c>
      <c r="E6" s="27" t="s">
        <v>74</v>
      </c>
      <c r="F6" s="27" t="s">
        <v>75</v>
      </c>
      <c r="G6" s="27" t="s">
        <v>49</v>
      </c>
      <c r="H6" s="27" t="s">
        <v>76</v>
      </c>
      <c r="I6" s="27" t="s">
        <v>77</v>
      </c>
      <c r="J6" s="27" t="s">
        <v>78</v>
      </c>
      <c r="K6" s="27" t="s">
        <v>79</v>
      </c>
      <c r="L6" s="27" t="s">
        <v>50</v>
      </c>
      <c r="M6" s="27" t="s">
        <v>80</v>
      </c>
      <c r="N6" s="27" t="s">
        <v>81</v>
      </c>
      <c r="O6" s="27" t="s">
        <v>82</v>
      </c>
      <c r="P6" s="27" t="s">
        <v>83</v>
      </c>
      <c r="Q6" s="27" t="s">
        <v>51</v>
      </c>
      <c r="R6" s="27" t="s">
        <v>84</v>
      </c>
      <c r="S6" s="27" t="s">
        <v>85</v>
      </c>
      <c r="T6" s="27" t="s">
        <v>86</v>
      </c>
      <c r="U6" s="27" t="s">
        <v>87</v>
      </c>
      <c r="V6" s="27" t="s">
        <v>52</v>
      </c>
      <c r="W6" s="27" t="s">
        <v>88</v>
      </c>
      <c r="X6" s="27" t="s">
        <v>89</v>
      </c>
      <c r="Y6" s="27" t="s">
        <v>90</v>
      </c>
      <c r="Z6" s="27" t="s">
        <v>91</v>
      </c>
      <c r="AA6" s="27" t="s">
        <v>53</v>
      </c>
      <c r="AB6" s="27" t="s">
        <v>92</v>
      </c>
      <c r="AC6" s="27" t="s">
        <v>93</v>
      </c>
      <c r="AD6" s="27" t="s">
        <v>94</v>
      </c>
      <c r="AE6" s="27" t="s">
        <v>95</v>
      </c>
      <c r="AF6" s="27" t="s">
        <v>54</v>
      </c>
      <c r="AG6" s="27" t="s">
        <v>96</v>
      </c>
      <c r="AH6" s="27" t="s">
        <v>97</v>
      </c>
      <c r="AI6" s="27" t="s">
        <v>98</v>
      </c>
      <c r="AJ6" s="27" t="s">
        <v>99</v>
      </c>
      <c r="AK6" s="27" t="s">
        <v>55</v>
      </c>
      <c r="AL6" s="27" t="s">
        <v>100</v>
      </c>
      <c r="AM6" s="27" t="s">
        <v>101</v>
      </c>
      <c r="AN6" s="27" t="s">
        <v>102</v>
      </c>
      <c r="AO6" s="27" t="s">
        <v>103</v>
      </c>
      <c r="AP6" s="27" t="s">
        <v>56</v>
      </c>
      <c r="AQ6" s="27" t="s">
        <v>57</v>
      </c>
      <c r="AR6" s="27" t="s">
        <v>58</v>
      </c>
      <c r="AS6" s="27" t="s">
        <v>59</v>
      </c>
      <c r="AT6" s="27" t="s">
        <v>60</v>
      </c>
      <c r="AU6" s="27" t="s">
        <v>61</v>
      </c>
      <c r="AV6" s="27" t="s">
        <v>62</v>
      </c>
      <c r="AW6" s="27" t="s">
        <v>63</v>
      </c>
      <c r="AX6" s="28" t="s">
        <v>64</v>
      </c>
    </row>
    <row r="7" spans="1:50" ht="21" x14ac:dyDescent="0.2">
      <c r="A7" s="29" t="s">
        <v>104</v>
      </c>
      <c r="B7" s="30">
        <v>6.7629999999999999</v>
      </c>
      <c r="C7" s="30">
        <v>7.2249999999999996</v>
      </c>
      <c r="D7" s="30">
        <v>7.452</v>
      </c>
      <c r="E7" s="30">
        <v>7.5620000000000003</v>
      </c>
      <c r="F7" s="30">
        <v>7.8170000000000002</v>
      </c>
      <c r="G7" s="30">
        <v>7.8959999999999999</v>
      </c>
      <c r="H7" s="30">
        <v>8.4269999999999996</v>
      </c>
      <c r="I7" s="30">
        <v>8.3629999999999995</v>
      </c>
      <c r="J7" s="30">
        <v>8.452</v>
      </c>
      <c r="K7" s="30">
        <v>9.1240000000000006</v>
      </c>
      <c r="L7" s="30">
        <v>9.0429999999999993</v>
      </c>
      <c r="M7" s="30">
        <v>9.548</v>
      </c>
      <c r="N7" s="30">
        <v>9.798</v>
      </c>
      <c r="O7" s="30">
        <v>9.7569999999999997</v>
      </c>
      <c r="P7" s="30">
        <v>9.77</v>
      </c>
      <c r="Q7" s="30">
        <v>9.8800000000000008</v>
      </c>
      <c r="R7" s="30">
        <v>10.074999999999999</v>
      </c>
      <c r="S7" s="30">
        <v>10.105</v>
      </c>
      <c r="T7" s="30">
        <v>9.9149999999999991</v>
      </c>
      <c r="U7" s="30">
        <v>9.8109999999999999</v>
      </c>
      <c r="V7" s="30">
        <v>9.8770000000000007</v>
      </c>
      <c r="W7" s="30">
        <v>10.156000000000001</v>
      </c>
      <c r="X7" s="30">
        <v>10.212999999999999</v>
      </c>
      <c r="Y7" s="30">
        <v>10.343</v>
      </c>
      <c r="Z7" s="30">
        <v>9.9030000000000005</v>
      </c>
      <c r="AA7" s="30">
        <v>10.101000000000001</v>
      </c>
      <c r="AB7" s="30">
        <v>9.5079999999999991</v>
      </c>
      <c r="AC7" s="30">
        <v>9.6920000000000002</v>
      </c>
      <c r="AD7" s="30">
        <v>9.5690000000000008</v>
      </c>
      <c r="AE7" s="30">
        <v>9.5109999999999992</v>
      </c>
      <c r="AF7" s="30">
        <v>9.0909999999999993</v>
      </c>
      <c r="AG7" s="30">
        <v>9.0950000000000006</v>
      </c>
      <c r="AH7" s="30">
        <v>9.0950000000000006</v>
      </c>
      <c r="AI7" s="30">
        <v>9.2469999999999999</v>
      </c>
      <c r="AJ7" s="30">
        <v>9.2070000000000007</v>
      </c>
      <c r="AK7" s="30">
        <v>9.109</v>
      </c>
      <c r="AL7" s="30">
        <v>9.1329999999999991</v>
      </c>
      <c r="AM7" s="30">
        <v>8.7949999999999999</v>
      </c>
      <c r="AN7" s="30">
        <v>8.6430000000000007</v>
      </c>
      <c r="AO7" s="30">
        <v>8.484</v>
      </c>
      <c r="AP7" s="30">
        <v>8.5609999999999999</v>
      </c>
      <c r="AQ7" s="30">
        <v>8.6159999999999997</v>
      </c>
      <c r="AR7" s="30">
        <v>8.7620000000000005</v>
      </c>
      <c r="AS7" s="30">
        <v>8.6690000000000005</v>
      </c>
      <c r="AT7" s="30">
        <v>8.4649999999999999</v>
      </c>
      <c r="AU7" s="30">
        <v>8.1859999999999999</v>
      </c>
      <c r="AV7" s="30">
        <v>8.2899999999999991</v>
      </c>
      <c r="AW7" s="30">
        <v>8.5549999999999997</v>
      </c>
      <c r="AX7" s="30" t="s">
        <v>105</v>
      </c>
    </row>
    <row r="8" spans="1:50" x14ac:dyDescent="0.2">
      <c r="A8" s="12" t="s">
        <v>106</v>
      </c>
      <c r="B8" s="31">
        <v>2.133</v>
      </c>
      <c r="C8" s="31">
        <v>2.0979999999999999</v>
      </c>
      <c r="D8" s="31">
        <v>2.198</v>
      </c>
      <c r="E8" s="31">
        <v>2.1789999999999998</v>
      </c>
      <c r="F8" s="31">
        <v>2.3559999999999999</v>
      </c>
      <c r="G8" s="31">
        <v>2.2090000000000001</v>
      </c>
      <c r="H8" s="31">
        <v>2.056</v>
      </c>
      <c r="I8" s="31">
        <v>2.024</v>
      </c>
      <c r="J8" s="31">
        <v>2.1739999999999999</v>
      </c>
      <c r="K8" s="31">
        <v>2.403</v>
      </c>
      <c r="L8" s="31">
        <v>2.0939999999999999</v>
      </c>
      <c r="M8" s="31">
        <v>2.1619999999999999</v>
      </c>
      <c r="N8" s="31">
        <v>2.2309999999999999</v>
      </c>
      <c r="O8" s="31">
        <v>2.274</v>
      </c>
      <c r="P8" s="31">
        <v>2.246</v>
      </c>
      <c r="Q8" s="31">
        <v>2.2829999999999999</v>
      </c>
      <c r="R8" s="31">
        <v>2.3340000000000001</v>
      </c>
      <c r="S8" s="31">
        <v>2.363</v>
      </c>
      <c r="T8" s="31">
        <v>2.2709999999999999</v>
      </c>
      <c r="U8" s="31">
        <v>2.411</v>
      </c>
      <c r="V8" s="31">
        <v>2.5259999999999998</v>
      </c>
      <c r="W8" s="31">
        <v>2.544</v>
      </c>
      <c r="X8" s="31">
        <v>2.492</v>
      </c>
      <c r="Y8" s="31">
        <v>2.5059999999999998</v>
      </c>
      <c r="Z8" s="31">
        <v>2.556</v>
      </c>
      <c r="AA8" s="31">
        <v>2.516</v>
      </c>
      <c r="AB8" s="31">
        <v>2.6320000000000001</v>
      </c>
      <c r="AC8" s="31">
        <v>2.3260000000000001</v>
      </c>
      <c r="AD8" s="31">
        <v>2.4540000000000002</v>
      </c>
      <c r="AE8" s="31">
        <v>2.4820000000000002</v>
      </c>
      <c r="AF8" s="31">
        <v>2.6859999999999999</v>
      </c>
      <c r="AG8" s="31">
        <v>2.7120000000000002</v>
      </c>
      <c r="AH8" s="31">
        <v>2.931</v>
      </c>
      <c r="AI8" s="31">
        <v>2.9329999999999998</v>
      </c>
      <c r="AJ8" s="31">
        <v>2.9849999999999999</v>
      </c>
      <c r="AK8" s="31">
        <v>3.3570000000000002</v>
      </c>
      <c r="AL8" s="31">
        <v>3.0790000000000002</v>
      </c>
      <c r="AM8" s="31">
        <v>3.0169999999999999</v>
      </c>
      <c r="AN8" s="31">
        <v>3.0070000000000001</v>
      </c>
      <c r="AO8" s="31">
        <v>3.1659999999999999</v>
      </c>
      <c r="AP8" s="31">
        <v>3.472</v>
      </c>
      <c r="AQ8" s="31">
        <v>3.6549999999999998</v>
      </c>
      <c r="AR8" s="31">
        <v>3.6560000000000001</v>
      </c>
      <c r="AS8" s="31">
        <v>3.3740000000000001</v>
      </c>
      <c r="AT8" s="31">
        <v>2.7389999999999999</v>
      </c>
      <c r="AU8" s="31">
        <v>2.8079999999999998</v>
      </c>
      <c r="AV8" s="31">
        <v>2.9089999999999998</v>
      </c>
      <c r="AW8" s="31">
        <v>2.8759999999999999</v>
      </c>
      <c r="AX8" s="31" t="s">
        <v>105</v>
      </c>
    </row>
    <row r="9" spans="1:50" x14ac:dyDescent="0.2">
      <c r="A9" s="12" t="s">
        <v>107</v>
      </c>
      <c r="B9" s="31">
        <v>4.4749999999999996</v>
      </c>
      <c r="C9" s="31">
        <v>4.7030000000000003</v>
      </c>
      <c r="D9" s="31">
        <v>5.0629999999999997</v>
      </c>
      <c r="E9" s="31">
        <v>5.2009999999999996</v>
      </c>
      <c r="F9" s="31">
        <v>5.26</v>
      </c>
      <c r="G9" s="31">
        <v>5.0960000000000001</v>
      </c>
      <c r="H9" s="31">
        <v>5.5170000000000003</v>
      </c>
      <c r="I9" s="31">
        <v>5.44</v>
      </c>
      <c r="J9" s="31">
        <v>5.6539999999999999</v>
      </c>
      <c r="K9" s="31">
        <v>5.9580000000000002</v>
      </c>
      <c r="L9" s="31">
        <v>6.36</v>
      </c>
      <c r="M9" s="31">
        <v>6.7969999999999997</v>
      </c>
      <c r="N9" s="31">
        <v>7.0430000000000001</v>
      </c>
      <c r="O9" s="31">
        <v>7.08</v>
      </c>
      <c r="P9" s="31">
        <v>7.0860000000000003</v>
      </c>
      <c r="Q9" s="31">
        <v>6.899</v>
      </c>
      <c r="R9" s="31">
        <v>7.08</v>
      </c>
      <c r="S9" s="31">
        <v>7.2270000000000003</v>
      </c>
      <c r="T9" s="31">
        <v>7.3570000000000002</v>
      </c>
      <c r="U9" s="31">
        <v>7.44</v>
      </c>
      <c r="V9" s="31">
        <v>7.391</v>
      </c>
      <c r="W9" s="31">
        <v>7.5</v>
      </c>
      <c r="X9" s="31">
        <v>7.6120000000000001</v>
      </c>
      <c r="Y9" s="31">
        <v>7.5720000000000001</v>
      </c>
      <c r="Z9" s="31">
        <v>7.5529999999999999</v>
      </c>
      <c r="AA9" s="31">
        <v>7.4020000000000001</v>
      </c>
      <c r="AB9" s="31">
        <v>8.0210000000000008</v>
      </c>
      <c r="AC9" s="31">
        <v>8.2170000000000005</v>
      </c>
      <c r="AD9" s="31">
        <v>8.5820000000000007</v>
      </c>
      <c r="AE9" s="31">
        <v>8.4969999999999999</v>
      </c>
      <c r="AF9" s="31">
        <v>8.8209999999999997</v>
      </c>
      <c r="AG9" s="31">
        <v>8.8219999999999992</v>
      </c>
      <c r="AH9" s="31">
        <v>8.7650000000000006</v>
      </c>
      <c r="AI9" s="31">
        <v>8.6020000000000003</v>
      </c>
      <c r="AJ9" s="31">
        <v>8.6379999999999999</v>
      </c>
      <c r="AK9" s="31">
        <v>8.6050000000000004</v>
      </c>
      <c r="AL9" s="31">
        <v>8.718</v>
      </c>
      <c r="AM9" s="31">
        <v>8.7379999999999995</v>
      </c>
      <c r="AN9" s="31">
        <v>8.7539999999999996</v>
      </c>
      <c r="AO9" s="31">
        <v>8.6310000000000002</v>
      </c>
      <c r="AP9" s="31">
        <v>8.6</v>
      </c>
      <c r="AQ9" s="31">
        <v>8.516</v>
      </c>
      <c r="AR9" s="31">
        <v>8.5220000000000002</v>
      </c>
      <c r="AS9" s="31">
        <v>8.6669999999999998</v>
      </c>
      <c r="AT9" s="31">
        <v>8.8569999999999993</v>
      </c>
      <c r="AU9" s="31">
        <v>8.85</v>
      </c>
      <c r="AV9" s="31">
        <v>8.9049999999999994</v>
      </c>
      <c r="AW9" s="31">
        <v>9.0150000000000006</v>
      </c>
      <c r="AX9" s="31" t="s">
        <v>105</v>
      </c>
    </row>
    <row r="10" spans="1:50" x14ac:dyDescent="0.2">
      <c r="A10" s="12" t="s">
        <v>108</v>
      </c>
      <c r="B10" s="31">
        <v>1.8520000000000001</v>
      </c>
      <c r="C10" s="31">
        <v>1.885</v>
      </c>
      <c r="D10" s="31">
        <v>1.9059999999999999</v>
      </c>
      <c r="E10" s="31">
        <v>1.901</v>
      </c>
      <c r="F10" s="31">
        <v>1.887</v>
      </c>
      <c r="G10" s="31">
        <v>1.958</v>
      </c>
      <c r="H10" s="31">
        <v>1.8169999999999999</v>
      </c>
      <c r="I10" s="31">
        <v>1.8320000000000001</v>
      </c>
      <c r="J10" s="31">
        <v>1.7509999999999999</v>
      </c>
      <c r="K10" s="31">
        <v>1.673</v>
      </c>
      <c r="L10" s="31">
        <v>1.6850000000000001</v>
      </c>
      <c r="M10" s="31">
        <v>1.712</v>
      </c>
      <c r="N10" s="31">
        <v>1.722</v>
      </c>
      <c r="O10" s="31">
        <v>1.6719999999999999</v>
      </c>
      <c r="P10" s="31">
        <v>1.6060000000000001</v>
      </c>
      <c r="Q10" s="31">
        <v>1.54</v>
      </c>
      <c r="R10" s="31">
        <v>1.5669999999999999</v>
      </c>
      <c r="S10" s="31">
        <v>1.587</v>
      </c>
      <c r="T10" s="31">
        <v>1.63</v>
      </c>
      <c r="U10" s="31">
        <v>1.597</v>
      </c>
      <c r="V10" s="31">
        <v>1.6180000000000001</v>
      </c>
      <c r="W10" s="31">
        <v>1.696</v>
      </c>
      <c r="X10" s="31">
        <v>1.8260000000000001</v>
      </c>
      <c r="Y10" s="31">
        <v>1.8089999999999999</v>
      </c>
      <c r="Z10" s="31">
        <v>1.831</v>
      </c>
      <c r="AA10" s="31">
        <v>1.774</v>
      </c>
      <c r="AB10" s="31">
        <v>1.681</v>
      </c>
      <c r="AC10" s="31">
        <v>1.7250000000000001</v>
      </c>
      <c r="AD10" s="31">
        <v>1.7450000000000001</v>
      </c>
      <c r="AE10" s="31">
        <v>1.768</v>
      </c>
      <c r="AF10" s="31">
        <v>1.653</v>
      </c>
      <c r="AG10" s="31">
        <v>1.8660000000000001</v>
      </c>
      <c r="AH10" s="31">
        <v>1.7190000000000001</v>
      </c>
      <c r="AI10" s="31">
        <v>1.744</v>
      </c>
      <c r="AJ10" s="31">
        <v>1.8080000000000001</v>
      </c>
      <c r="AK10" s="31">
        <v>1.8</v>
      </c>
      <c r="AL10" s="31">
        <v>1.754</v>
      </c>
      <c r="AM10" s="31">
        <v>1.7509999999999999</v>
      </c>
      <c r="AN10" s="31">
        <v>1.7749999999999999</v>
      </c>
      <c r="AO10" s="31">
        <v>1.778</v>
      </c>
      <c r="AP10" s="31">
        <v>1.833</v>
      </c>
      <c r="AQ10" s="31">
        <v>1.863</v>
      </c>
      <c r="AR10" s="31">
        <v>1.855</v>
      </c>
      <c r="AS10" s="31">
        <v>1.7390000000000001</v>
      </c>
      <c r="AT10" s="31">
        <v>1.7270000000000001</v>
      </c>
      <c r="AU10" s="31">
        <v>1.726</v>
      </c>
      <c r="AV10" s="31">
        <v>1.746</v>
      </c>
      <c r="AW10" s="31">
        <v>1.7869999999999999</v>
      </c>
      <c r="AX10" s="31" t="s">
        <v>105</v>
      </c>
    </row>
    <row r="11" spans="1:50" x14ac:dyDescent="0.2">
      <c r="A11" s="12" t="s">
        <v>109</v>
      </c>
      <c r="B11" s="12">
        <v>9.3680000000000003</v>
      </c>
      <c r="C11" s="12">
        <v>9.2490000000000006</v>
      </c>
      <c r="D11" s="12">
        <v>9.4049999999999994</v>
      </c>
      <c r="E11" s="12">
        <v>9.4689999999999994</v>
      </c>
      <c r="F11" s="12">
        <v>9.5730000000000004</v>
      </c>
      <c r="G11" s="12">
        <v>9.407</v>
      </c>
      <c r="H11" s="12">
        <v>9.3330000000000002</v>
      </c>
      <c r="I11" s="12">
        <v>9.1370000000000005</v>
      </c>
      <c r="J11" s="12">
        <v>8.8829999999999991</v>
      </c>
      <c r="K11" s="12">
        <v>8.6370000000000005</v>
      </c>
      <c r="L11" s="12">
        <v>9.1129999999999995</v>
      </c>
      <c r="M11" s="12">
        <v>9.0489999999999995</v>
      </c>
      <c r="N11" s="12">
        <v>9.1479999999999997</v>
      </c>
      <c r="O11" s="12">
        <v>9.1159999999999997</v>
      </c>
      <c r="P11" s="12">
        <v>9.0980000000000008</v>
      </c>
      <c r="Q11" s="12">
        <v>9.5069999999999997</v>
      </c>
      <c r="R11" s="12">
        <v>9.7249999999999996</v>
      </c>
      <c r="S11" s="12">
        <v>9.9390000000000001</v>
      </c>
      <c r="T11" s="12">
        <v>10.148</v>
      </c>
      <c r="U11" s="12">
        <v>10.210000000000001</v>
      </c>
      <c r="V11" s="12">
        <v>10.183</v>
      </c>
      <c r="W11" s="12">
        <v>10.41</v>
      </c>
      <c r="X11" s="12">
        <v>10.625</v>
      </c>
      <c r="Y11" s="12">
        <v>10.443</v>
      </c>
      <c r="Z11" s="12">
        <v>10.233000000000001</v>
      </c>
      <c r="AA11" s="12">
        <v>10.189</v>
      </c>
      <c r="AB11" s="12">
        <v>10.311999999999999</v>
      </c>
      <c r="AC11" s="12">
        <v>10.528</v>
      </c>
      <c r="AD11" s="12">
        <v>10.661</v>
      </c>
      <c r="AE11" s="12">
        <v>10.763999999999999</v>
      </c>
      <c r="AF11" s="12">
        <v>11.082000000000001</v>
      </c>
      <c r="AG11" s="12">
        <v>11.177</v>
      </c>
      <c r="AH11" s="12">
        <v>11.09</v>
      </c>
      <c r="AI11" s="12">
        <v>10.957000000000001</v>
      </c>
      <c r="AJ11" s="12">
        <v>11.125</v>
      </c>
      <c r="AK11" s="12">
        <v>11.016999999999999</v>
      </c>
      <c r="AL11" s="12">
        <v>10.782</v>
      </c>
      <c r="AM11" s="12">
        <v>10.867000000000001</v>
      </c>
      <c r="AN11" s="12">
        <v>10.936999999999999</v>
      </c>
      <c r="AO11" s="12">
        <v>10.92</v>
      </c>
      <c r="AP11" s="12">
        <v>11.019</v>
      </c>
      <c r="AQ11" s="12">
        <v>10.875</v>
      </c>
      <c r="AR11" s="12">
        <v>10.734</v>
      </c>
      <c r="AS11" s="12">
        <v>10.547000000000001</v>
      </c>
      <c r="AT11" s="12">
        <v>10.371</v>
      </c>
      <c r="AU11" s="12">
        <v>10.661</v>
      </c>
      <c r="AV11" s="12">
        <v>10.766999999999999</v>
      </c>
      <c r="AW11" s="12">
        <v>10.848000000000001</v>
      </c>
      <c r="AX11" s="12" t="s">
        <v>105</v>
      </c>
    </row>
  </sheetData>
  <mergeCells count="3">
    <mergeCell ref="B3:AX3"/>
    <mergeCell ref="B4:AX4"/>
    <mergeCell ref="B5:AX5"/>
  </mergeCells>
  <hyperlinks>
    <hyperlink ref="A2" r:id="rId1" tooltip="Click once to display linked information. Click and hold to select this cell." display="http://localhost/OECDStat_Metadata/ShowMetadata.ashx?Dataset=REV&amp;ShowOnWeb=true&amp;Lang=en"/>
    <hyperlink ref="AX6" r:id="rId2" tooltip="Click once to display linked information. Click and hold to select this cell." display="http://localhost/OECDStat_Metadata/ShowMetadata.ashx?Dataset=REV&amp;Coords=[YEA].[2013]&amp;ShowOnWeb=true&amp;Lang=en"/>
  </hyperlinks>
  <pageMargins left="0.75" right="0.75" top="1" bottom="1" header="0.5" footer="0.5"/>
  <pageSetup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CIT - st podst</vt:lpstr>
      <vt:lpstr>CIT jako %  TT</vt:lpstr>
      <vt:lpstr>struktura podatków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</dc:creator>
  <cp:lastModifiedBy>Małgo</cp:lastModifiedBy>
  <dcterms:created xsi:type="dcterms:W3CDTF">2015-09-17T12:49:11Z</dcterms:created>
  <dcterms:modified xsi:type="dcterms:W3CDTF">2015-09-17T13:01:08Z</dcterms:modified>
</cp:coreProperties>
</file>