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20730" windowHeight="9780" activeTab="3"/>
  </bookViews>
  <sheets>
    <sheet name="rys.1" sheetId="9" r:id="rId1"/>
    <sheet name="rys.2" sheetId="4" r:id="rId2"/>
    <sheet name="Pytanie 28 - analiza ofert" sheetId="11" state="hidden" r:id="rId3"/>
    <sheet name="rys.3" sheetId="12" r:id="rId4"/>
  </sheets>
  <calcPr calcId="145621" concurrentCalc="0"/>
</workbook>
</file>

<file path=xl/calcChain.xml><?xml version="1.0" encoding="utf-8"?>
<calcChain xmlns="http://schemas.openxmlformats.org/spreadsheetml/2006/main">
  <c r="T24" i="11" l="1"/>
  <c r="U24" i="11"/>
  <c r="V24" i="11"/>
  <c r="W24" i="11"/>
  <c r="X24" i="11"/>
  <c r="Y24" i="11"/>
  <c r="Z24" i="11"/>
  <c r="T25" i="11"/>
  <c r="U25" i="11"/>
  <c r="V25" i="11"/>
  <c r="W25" i="11"/>
  <c r="X25" i="11"/>
  <c r="Y25" i="11"/>
  <c r="Z25" i="11"/>
  <c r="T26" i="11"/>
  <c r="U26" i="11"/>
  <c r="V26" i="11"/>
  <c r="W26" i="11"/>
  <c r="X26" i="11"/>
  <c r="Y26" i="11"/>
  <c r="Z26" i="11"/>
  <c r="T27" i="11"/>
  <c r="U27" i="11"/>
  <c r="V27" i="11"/>
  <c r="W27" i="11"/>
  <c r="X27" i="11"/>
  <c r="Y27" i="11"/>
  <c r="Z27" i="11"/>
  <c r="N24" i="11"/>
  <c r="O24" i="11"/>
  <c r="R24" i="11"/>
  <c r="N25" i="11"/>
  <c r="O25" i="11"/>
  <c r="R25" i="11"/>
  <c r="N26" i="11"/>
  <c r="O26" i="11"/>
  <c r="R26" i="11"/>
  <c r="N27" i="11"/>
  <c r="O27" i="11"/>
  <c r="R27" i="11"/>
  <c r="M27" i="11"/>
  <c r="M26" i="11"/>
  <c r="M25" i="11"/>
  <c r="M24" i="11"/>
  <c r="G27" i="11"/>
  <c r="F27" i="11"/>
  <c r="E27" i="11"/>
  <c r="D27" i="11"/>
  <c r="C27" i="11"/>
  <c r="B27" i="11"/>
  <c r="G26" i="11"/>
  <c r="F26" i="11"/>
  <c r="E26" i="11"/>
  <c r="D26" i="11"/>
  <c r="C26" i="11"/>
  <c r="B26" i="11"/>
  <c r="G25" i="11"/>
  <c r="F25" i="11"/>
  <c r="E25" i="11"/>
  <c r="D25" i="11"/>
  <c r="C25" i="11"/>
  <c r="B25" i="11"/>
  <c r="G24" i="11"/>
  <c r="F24" i="11"/>
  <c r="E24" i="11"/>
  <c r="D24" i="11"/>
  <c r="C24" i="11"/>
  <c r="B24" i="11"/>
  <c r="C4" i="4"/>
  <c r="D4" i="4"/>
  <c r="E4" i="4"/>
  <c r="B4" i="4"/>
</calcChain>
</file>

<file path=xl/sharedStrings.xml><?xml version="1.0" encoding="utf-8"?>
<sst xmlns="http://schemas.openxmlformats.org/spreadsheetml/2006/main" count="98" uniqueCount="58">
  <si>
    <t>d</t>
  </si>
  <si>
    <t>c</t>
  </si>
  <si>
    <t>ch</t>
  </si>
  <si>
    <t>p</t>
  </si>
  <si>
    <t>co najmniej jedna</t>
  </si>
  <si>
    <t>Cz I</t>
  </si>
  <si>
    <t>którekolwiek</t>
  </si>
  <si>
    <t>wszystkie</t>
  </si>
  <si>
    <t>żadne</t>
  </si>
  <si>
    <t>Analiza ofert i posiadanie karty</t>
  </si>
  <si>
    <t xml:space="preserve"> &gt;1</t>
  </si>
  <si>
    <t>&gt;=1</t>
  </si>
  <si>
    <t>CzII</t>
  </si>
  <si>
    <t>pyt. 28 - analiza ofert</t>
  </si>
  <si>
    <t>account</t>
  </si>
  <si>
    <t>savings</t>
  </si>
  <si>
    <t>credits</t>
  </si>
  <si>
    <t>pyt.31</t>
  </si>
  <si>
    <t>pyt.21</t>
  </si>
  <si>
    <t>pyt.22</t>
  </si>
  <si>
    <t>w bankach</t>
  </si>
  <si>
    <t>ogólnie</t>
  </si>
  <si>
    <t>rodzina</t>
  </si>
  <si>
    <t xml:space="preserve">banki </t>
  </si>
  <si>
    <t>private lender</t>
  </si>
  <si>
    <t>włączenie</t>
  </si>
  <si>
    <t>pyt.21-savings</t>
  </si>
  <si>
    <t>pyt.22- borrowing money</t>
  </si>
  <si>
    <t>firmal in.</t>
  </si>
  <si>
    <t>e-account</t>
  </si>
  <si>
    <t>w grupie wszystkich</t>
  </si>
  <si>
    <t>należy porownać z włączonymi</t>
  </si>
  <si>
    <t>PL I</t>
  </si>
  <si>
    <t>PL II</t>
  </si>
  <si>
    <t>SK I</t>
  </si>
  <si>
    <t>SK II</t>
  </si>
  <si>
    <t>HU I</t>
  </si>
  <si>
    <t>HU II</t>
  </si>
  <si>
    <t>pyt.31-account</t>
  </si>
  <si>
    <t>Co najmniej jedna karta i płatności mobilne</t>
  </si>
  <si>
    <t>CZ Czechy</t>
  </si>
  <si>
    <t>HU Węgry</t>
  </si>
  <si>
    <t>PL Polska</t>
  </si>
  <si>
    <t>SK Słowacja</t>
  </si>
  <si>
    <t>Debetowa</t>
  </si>
  <si>
    <t>Kredytowa</t>
  </si>
  <si>
    <t>Charge</t>
  </si>
  <si>
    <t>Przedpłacona</t>
  </si>
  <si>
    <t>Zapłata za rachunki</t>
  </si>
  <si>
    <t>Wysyłanie pieniędzy</t>
  </si>
  <si>
    <t>Otrzymywanie środków pienięznych</t>
  </si>
  <si>
    <t>Korzystanie z płatności mobilnych, w tym:</t>
  </si>
  <si>
    <t>Anaiza ofert i posiadanie kart</t>
  </si>
  <si>
    <t>Analiza ofert i płatności mobilne</t>
  </si>
  <si>
    <t>Posiadanie karty</t>
  </si>
  <si>
    <t>Co najmniej jedna karta</t>
  </si>
  <si>
    <t>Wykorzystywanie płatności mobilnych</t>
  </si>
  <si>
    <t>Korzystanie z kart i płatności mobilnych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</si>
</sst>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3" borderId="3" xfId="0" applyFont="1" applyFill="1" applyBorder="1"/>
    <xf numFmtId="164" fontId="3" fillId="3" borderId="4" xfId="1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1" applyNumberFormat="1" applyFont="1"/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0" fillId="0" borderId="0" xfId="1" applyNumberFormat="1" applyFont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'rys.1'!$A$4</c:f>
              <c:strCache>
                <c:ptCount val="1"/>
                <c:pt idx="0">
                  <c:v>Debetowa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'rys.1'!$B$3:$E$3</c:f>
              <c:strCache>
                <c:ptCount val="4"/>
                <c:pt idx="0">
                  <c:v>CZ Czechy</c:v>
                </c:pt>
                <c:pt idx="1">
                  <c:v>HU Węgry</c:v>
                </c:pt>
                <c:pt idx="2">
                  <c:v>PL Polska</c:v>
                </c:pt>
                <c:pt idx="3">
                  <c:v>SK Słowacja</c:v>
                </c:pt>
              </c:strCache>
            </c:strRef>
          </c:cat>
          <c:val>
            <c:numRef>
              <c:f>'rys.1'!$B$4:$E$4</c:f>
              <c:numCache>
                <c:formatCode>0%</c:formatCode>
                <c:ptCount val="4"/>
                <c:pt idx="0">
                  <c:v>0.61878453038674031</c:v>
                </c:pt>
                <c:pt idx="1">
                  <c:v>0.59113300492610843</c:v>
                </c:pt>
                <c:pt idx="2">
                  <c:v>0.649171270718232</c:v>
                </c:pt>
                <c:pt idx="3">
                  <c:v>0.56934306569343063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ED-4027-89FB-668D76CC2F8F}"/>
            </c:ext>
          </c:extLst>
        </c:ser>
        <c:ser>
          <c:idx val="1"/>
          <c:order val="1"/>
          <c:tx>
            <c:strRef>
              <c:f>'rys.1'!$A$5</c:f>
              <c:strCache>
                <c:ptCount val="1"/>
                <c:pt idx="0">
                  <c:v>Kredytowa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'rys.1'!$B$3:$E$3</c:f>
              <c:strCache>
                <c:ptCount val="4"/>
                <c:pt idx="0">
                  <c:v>CZ Czechy</c:v>
                </c:pt>
                <c:pt idx="1">
                  <c:v>HU Węgry</c:v>
                </c:pt>
                <c:pt idx="2">
                  <c:v>PL Polska</c:v>
                </c:pt>
                <c:pt idx="3">
                  <c:v>SK Słowacja</c:v>
                </c:pt>
              </c:strCache>
            </c:strRef>
          </c:cat>
          <c:val>
            <c:numRef>
              <c:f>'rys.1'!$B$5:$E$5</c:f>
              <c:numCache>
                <c:formatCode>0%</c:formatCode>
                <c:ptCount val="4"/>
                <c:pt idx="0">
                  <c:v>0.36464088397790057</c:v>
                </c:pt>
                <c:pt idx="1">
                  <c:v>0.14285714285714285</c:v>
                </c:pt>
                <c:pt idx="2">
                  <c:v>0.17679558011049723</c:v>
                </c:pt>
                <c:pt idx="3">
                  <c:v>0.45985401459854014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ED-4027-89FB-668D76CC2F8F}"/>
            </c:ext>
          </c:extLst>
        </c:ser>
        <c:ser>
          <c:idx val="2"/>
          <c:order val="2"/>
          <c:tx>
            <c:strRef>
              <c:f>'rys.1'!$A$6</c:f>
              <c:strCache>
                <c:ptCount val="1"/>
                <c:pt idx="0">
                  <c:v>Charge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'rys.1'!$B$3:$E$3</c:f>
              <c:strCache>
                <c:ptCount val="4"/>
                <c:pt idx="0">
                  <c:v>CZ Czechy</c:v>
                </c:pt>
                <c:pt idx="1">
                  <c:v>HU Węgry</c:v>
                </c:pt>
                <c:pt idx="2">
                  <c:v>PL Polska</c:v>
                </c:pt>
                <c:pt idx="3">
                  <c:v>SK Słowacja</c:v>
                </c:pt>
              </c:strCache>
            </c:strRef>
          </c:cat>
          <c:val>
            <c:numRef>
              <c:f>'rys.1'!$B$6:$E$6</c:f>
              <c:numCache>
                <c:formatCode>0%</c:formatCode>
                <c:ptCount val="4"/>
                <c:pt idx="0">
                  <c:v>8.2872928176795577E-3</c:v>
                </c:pt>
                <c:pt idx="1">
                  <c:v>2.4630541871921183E-2</c:v>
                </c:pt>
                <c:pt idx="2">
                  <c:v>1.6574585635359115E-2</c:v>
                </c:pt>
                <c:pt idx="3">
                  <c:v>7.2992700729927005E-3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ED-4027-89FB-668D76CC2F8F}"/>
            </c:ext>
          </c:extLst>
        </c:ser>
        <c:ser>
          <c:idx val="3"/>
          <c:order val="3"/>
          <c:tx>
            <c:strRef>
              <c:f>'rys.1'!$A$7</c:f>
              <c:strCache>
                <c:ptCount val="1"/>
                <c:pt idx="0">
                  <c:v>Przedpłacona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'rys.1'!$B$3:$E$3</c:f>
              <c:strCache>
                <c:ptCount val="4"/>
                <c:pt idx="0">
                  <c:v>CZ Czechy</c:v>
                </c:pt>
                <c:pt idx="1">
                  <c:v>HU Węgry</c:v>
                </c:pt>
                <c:pt idx="2">
                  <c:v>PL Polska</c:v>
                </c:pt>
                <c:pt idx="3">
                  <c:v>SK Słowacja</c:v>
                </c:pt>
              </c:strCache>
            </c:strRef>
          </c:cat>
          <c:val>
            <c:numRef>
              <c:f>'rys.1'!$B$7:$E$7</c:f>
              <c:numCache>
                <c:formatCode>0%</c:formatCode>
                <c:ptCount val="4"/>
                <c:pt idx="0">
                  <c:v>8.2872928176795577E-3</c:v>
                </c:pt>
                <c:pt idx="1">
                  <c:v>0.37931034482758619</c:v>
                </c:pt>
                <c:pt idx="2">
                  <c:v>3.3149171270718231E-2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ED-4027-89FB-668D76CC2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0736"/>
        <c:axId val="20746624"/>
      </c:barChart>
      <c:catAx>
        <c:axId val="2074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46624"/>
        <c:crosses val="autoZero"/>
        <c:auto val="1"/>
        <c:lblAlgn val="ctr"/>
        <c:lblOffset val="100"/>
        <c:noMultiLvlLbl val="0"/>
      </c:catAx>
      <c:valAx>
        <c:axId val="20746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740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'rys.2'!$A$4</c:f>
              <c:strCache>
                <c:ptCount val="1"/>
                <c:pt idx="0">
                  <c:v>Korzystanie z płatności mobilnych, w tym: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'rys.2'!$B$3:$E$3</c:f>
              <c:strCache>
                <c:ptCount val="4"/>
                <c:pt idx="0">
                  <c:v>CZ Czechy</c:v>
                </c:pt>
                <c:pt idx="1">
                  <c:v>HU Węgry</c:v>
                </c:pt>
                <c:pt idx="2">
                  <c:v>PL Polska</c:v>
                </c:pt>
                <c:pt idx="3">
                  <c:v>SK Słowacja</c:v>
                </c:pt>
              </c:strCache>
            </c:strRef>
          </c:cat>
          <c:val>
            <c:numRef>
              <c:f>'rys.2'!$B$4:$E$4</c:f>
              <c:numCache>
                <c:formatCode>0.0%</c:formatCode>
                <c:ptCount val="4"/>
                <c:pt idx="0">
                  <c:v>0.53591160220994472</c:v>
                </c:pt>
                <c:pt idx="1">
                  <c:v>0.47290640394088668</c:v>
                </c:pt>
                <c:pt idx="2">
                  <c:v>0.7016574585635359</c:v>
                </c:pt>
                <c:pt idx="3">
                  <c:v>0.67883211678832112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7F-4B40-B9AC-E318C9EC7D8B}"/>
            </c:ext>
          </c:extLst>
        </c:ser>
        <c:ser>
          <c:idx val="1"/>
          <c:order val="1"/>
          <c:tx>
            <c:strRef>
              <c:f>'rys.2'!$A$5</c:f>
              <c:strCache>
                <c:ptCount val="1"/>
                <c:pt idx="0">
                  <c:v>Zapłata za rachunki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'rys.2'!$B$3:$E$3</c:f>
              <c:strCache>
                <c:ptCount val="4"/>
                <c:pt idx="0">
                  <c:v>CZ Czechy</c:v>
                </c:pt>
                <c:pt idx="1">
                  <c:v>HU Węgry</c:v>
                </c:pt>
                <c:pt idx="2">
                  <c:v>PL Polska</c:v>
                </c:pt>
                <c:pt idx="3">
                  <c:v>SK Słowacja</c:v>
                </c:pt>
              </c:strCache>
            </c:strRef>
          </c:cat>
          <c:val>
            <c:numRef>
              <c:f>'rys.2'!$B$5:$E$5</c:f>
              <c:numCache>
                <c:formatCode>0.0%</c:formatCode>
                <c:ptCount val="4"/>
                <c:pt idx="0">
                  <c:v>0.38397790055248621</c:v>
                </c:pt>
                <c:pt idx="1">
                  <c:v>0.30541871921182268</c:v>
                </c:pt>
                <c:pt idx="2">
                  <c:v>0.59944751381215466</c:v>
                </c:pt>
                <c:pt idx="3">
                  <c:v>0.51824817518248179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7F-4B40-B9AC-E318C9EC7D8B}"/>
            </c:ext>
          </c:extLst>
        </c:ser>
        <c:ser>
          <c:idx val="2"/>
          <c:order val="2"/>
          <c:tx>
            <c:strRef>
              <c:f>'rys.2'!$A$6</c:f>
              <c:strCache>
                <c:ptCount val="1"/>
                <c:pt idx="0">
                  <c:v>Wysyłanie pieniędzy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'rys.2'!$B$3:$E$3</c:f>
              <c:strCache>
                <c:ptCount val="4"/>
                <c:pt idx="0">
                  <c:v>CZ Czechy</c:v>
                </c:pt>
                <c:pt idx="1">
                  <c:v>HU Węgry</c:v>
                </c:pt>
                <c:pt idx="2">
                  <c:v>PL Polska</c:v>
                </c:pt>
                <c:pt idx="3">
                  <c:v>SK Słowacja</c:v>
                </c:pt>
              </c:strCache>
            </c:strRef>
          </c:cat>
          <c:val>
            <c:numRef>
              <c:f>'rys.2'!$B$6:$E$6</c:f>
              <c:numCache>
                <c:formatCode>0.0%</c:formatCode>
                <c:ptCount val="4"/>
                <c:pt idx="0">
                  <c:v>0.42817679558011051</c:v>
                </c:pt>
                <c:pt idx="1">
                  <c:v>0.27586206896551724</c:v>
                </c:pt>
                <c:pt idx="2">
                  <c:v>0.64088397790055252</c:v>
                </c:pt>
                <c:pt idx="3">
                  <c:v>0.6021897810218978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7F-4B40-B9AC-E318C9EC7D8B}"/>
            </c:ext>
          </c:extLst>
        </c:ser>
        <c:ser>
          <c:idx val="3"/>
          <c:order val="3"/>
          <c:tx>
            <c:strRef>
              <c:f>'rys.2'!$A$7</c:f>
              <c:strCache>
                <c:ptCount val="1"/>
                <c:pt idx="0">
                  <c:v>Otrzymywanie środków pienięznych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'rys.2'!$B$3:$E$3</c:f>
              <c:strCache>
                <c:ptCount val="4"/>
                <c:pt idx="0">
                  <c:v>CZ Czechy</c:v>
                </c:pt>
                <c:pt idx="1">
                  <c:v>HU Węgry</c:v>
                </c:pt>
                <c:pt idx="2">
                  <c:v>PL Polska</c:v>
                </c:pt>
                <c:pt idx="3">
                  <c:v>SK Słowacja</c:v>
                </c:pt>
              </c:strCache>
            </c:strRef>
          </c:cat>
          <c:val>
            <c:numRef>
              <c:f>'rys.2'!$B$7:$E$7</c:f>
              <c:numCache>
                <c:formatCode>0.0%</c:formatCode>
                <c:ptCount val="4"/>
                <c:pt idx="0">
                  <c:v>0.287292817679558</c:v>
                </c:pt>
                <c:pt idx="1">
                  <c:v>0.19211822660098521</c:v>
                </c:pt>
                <c:pt idx="2">
                  <c:v>0.574585635359116</c:v>
                </c:pt>
                <c:pt idx="3">
                  <c:v>0.59124087591240881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7F-4B40-B9AC-E318C9EC7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80896"/>
        <c:axId val="140482432"/>
      </c:barChart>
      <c:catAx>
        <c:axId val="14048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482432"/>
        <c:crosses val="autoZero"/>
        <c:auto val="1"/>
        <c:lblAlgn val="ctr"/>
        <c:lblOffset val="100"/>
        <c:noMultiLvlLbl val="0"/>
      </c:catAx>
      <c:valAx>
        <c:axId val="1404824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0480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'Pytanie 28 - analiza ofert'!$A$43</c:f>
              <c:strCache>
                <c:ptCount val="1"/>
                <c:pt idx="0">
                  <c:v>Debetowa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'Pytanie 28 - analiza ofert'!$B$42:$L$42</c:f>
              <c:strCache>
                <c:ptCount val="10"/>
                <c:pt idx="0">
                  <c:v>CZ Czechy</c:v>
                </c:pt>
                <c:pt idx="3">
                  <c:v>HU Węgry</c:v>
                </c:pt>
                <c:pt idx="6">
                  <c:v>PL Polska</c:v>
                </c:pt>
                <c:pt idx="9">
                  <c:v>SK Słowacja</c:v>
                </c:pt>
              </c:strCache>
            </c:strRef>
          </c:cat>
          <c:val>
            <c:numRef>
              <c:f>'Pytanie 28 - analiza ofert'!$B$43:$L$43</c:f>
              <c:numCache>
                <c:formatCode>0.0%</c:formatCode>
                <c:ptCount val="11"/>
                <c:pt idx="0">
                  <c:v>0.61878453038674031</c:v>
                </c:pt>
                <c:pt idx="1">
                  <c:v>0.49723756906077349</c:v>
                </c:pt>
                <c:pt idx="3">
                  <c:v>0.59113300492610843</c:v>
                </c:pt>
                <c:pt idx="4">
                  <c:v>0.45812807881773399</c:v>
                </c:pt>
                <c:pt idx="6">
                  <c:v>0.649171270718232</c:v>
                </c:pt>
                <c:pt idx="7">
                  <c:v>0.56906077348066297</c:v>
                </c:pt>
                <c:pt idx="9">
                  <c:v>0.56934306569343063</c:v>
                </c:pt>
                <c:pt idx="10">
                  <c:v>0.47445255474452552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1E-44B9-B700-D4BA1943DFFC}"/>
            </c:ext>
          </c:extLst>
        </c:ser>
        <c:ser>
          <c:idx val="1"/>
          <c:order val="1"/>
          <c:tx>
            <c:strRef>
              <c:f>'Pytanie 28 - analiza ofert'!$A$44</c:f>
              <c:strCache>
                <c:ptCount val="1"/>
                <c:pt idx="0">
                  <c:v>Kredytowa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'Pytanie 28 - analiza ofert'!$B$42:$L$42</c:f>
              <c:strCache>
                <c:ptCount val="10"/>
                <c:pt idx="0">
                  <c:v>CZ Czechy</c:v>
                </c:pt>
                <c:pt idx="3">
                  <c:v>HU Węgry</c:v>
                </c:pt>
                <c:pt idx="6">
                  <c:v>PL Polska</c:v>
                </c:pt>
                <c:pt idx="9">
                  <c:v>SK Słowacja</c:v>
                </c:pt>
              </c:strCache>
            </c:strRef>
          </c:cat>
          <c:val>
            <c:numRef>
              <c:f>'Pytanie 28 - analiza ofert'!$B$44:$L$44</c:f>
              <c:numCache>
                <c:formatCode>0.0%</c:formatCode>
                <c:ptCount val="11"/>
                <c:pt idx="0">
                  <c:v>0.36464088397790057</c:v>
                </c:pt>
                <c:pt idx="1">
                  <c:v>0.24033149171270718</c:v>
                </c:pt>
                <c:pt idx="3">
                  <c:v>0.14285714285714285</c:v>
                </c:pt>
                <c:pt idx="4">
                  <c:v>9.3596059113300489E-2</c:v>
                </c:pt>
                <c:pt idx="6">
                  <c:v>0.17679558011049723</c:v>
                </c:pt>
                <c:pt idx="7">
                  <c:v>0.13812154696132597</c:v>
                </c:pt>
                <c:pt idx="9">
                  <c:v>0.45985401459854014</c:v>
                </c:pt>
                <c:pt idx="10">
                  <c:v>0.33941605839416056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1E-44B9-B700-D4BA1943DFFC}"/>
            </c:ext>
          </c:extLst>
        </c:ser>
        <c:ser>
          <c:idx val="2"/>
          <c:order val="2"/>
          <c:tx>
            <c:strRef>
              <c:f>'Pytanie 28 - analiza ofert'!$A$45</c:f>
              <c:strCache>
                <c:ptCount val="1"/>
                <c:pt idx="0">
                  <c:v>Charge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'Pytanie 28 - analiza ofert'!$B$42:$L$42</c:f>
              <c:strCache>
                <c:ptCount val="10"/>
                <c:pt idx="0">
                  <c:v>CZ Czechy</c:v>
                </c:pt>
                <c:pt idx="3">
                  <c:v>HU Węgry</c:v>
                </c:pt>
                <c:pt idx="6">
                  <c:v>PL Polska</c:v>
                </c:pt>
                <c:pt idx="9">
                  <c:v>SK Słowacja</c:v>
                </c:pt>
              </c:strCache>
            </c:strRef>
          </c:cat>
          <c:val>
            <c:numRef>
              <c:f>'Pytanie 28 - analiza ofert'!$B$45:$L$45</c:f>
              <c:numCache>
                <c:formatCode>0.0%</c:formatCode>
                <c:ptCount val="11"/>
                <c:pt idx="0">
                  <c:v>8.2872928176795577E-3</c:v>
                </c:pt>
                <c:pt idx="1">
                  <c:v>8.2872928176795577E-3</c:v>
                </c:pt>
                <c:pt idx="3">
                  <c:v>2.4630541871921183E-2</c:v>
                </c:pt>
                <c:pt idx="4">
                  <c:v>9.852216748768473E-3</c:v>
                </c:pt>
                <c:pt idx="6">
                  <c:v>1.6574585635359115E-2</c:v>
                </c:pt>
                <c:pt idx="7">
                  <c:v>1.3812154696132596E-2</c:v>
                </c:pt>
                <c:pt idx="9">
                  <c:v>7.2992700729927005E-3</c:v>
                </c:pt>
                <c:pt idx="10">
                  <c:v>7.2992700729927005E-3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1E-44B9-B700-D4BA1943DFFC}"/>
            </c:ext>
          </c:extLst>
        </c:ser>
        <c:ser>
          <c:idx val="3"/>
          <c:order val="3"/>
          <c:tx>
            <c:strRef>
              <c:f>'Pytanie 28 - analiza ofert'!$A$46</c:f>
              <c:strCache>
                <c:ptCount val="1"/>
                <c:pt idx="0">
                  <c:v>Przedpłacona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'Pytanie 28 - analiza ofert'!$B$42:$L$42</c:f>
              <c:strCache>
                <c:ptCount val="10"/>
                <c:pt idx="0">
                  <c:v>CZ Czechy</c:v>
                </c:pt>
                <c:pt idx="3">
                  <c:v>HU Węgry</c:v>
                </c:pt>
                <c:pt idx="6">
                  <c:v>PL Polska</c:v>
                </c:pt>
                <c:pt idx="9">
                  <c:v>SK Słowacja</c:v>
                </c:pt>
              </c:strCache>
            </c:strRef>
          </c:cat>
          <c:val>
            <c:numRef>
              <c:f>'Pytanie 28 - analiza ofert'!$B$46:$L$46</c:f>
              <c:numCache>
                <c:formatCode>0.0%</c:formatCode>
                <c:ptCount val="11"/>
                <c:pt idx="0">
                  <c:v>8.2872928176795577E-3</c:v>
                </c:pt>
                <c:pt idx="1">
                  <c:v>5.5248618784530384E-3</c:v>
                </c:pt>
                <c:pt idx="3">
                  <c:v>0.37931034482758619</c:v>
                </c:pt>
                <c:pt idx="4">
                  <c:v>0.25123152709359609</c:v>
                </c:pt>
                <c:pt idx="6">
                  <c:v>3.3149171270718231E-2</c:v>
                </c:pt>
                <c:pt idx="7">
                  <c:v>2.7624309392265192E-2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1E-44B9-B700-D4BA1943D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39776"/>
        <c:axId val="140541312"/>
      </c:barChart>
      <c:catAx>
        <c:axId val="14053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541312"/>
        <c:crosses val="autoZero"/>
        <c:auto val="1"/>
        <c:lblAlgn val="ctr"/>
        <c:lblOffset val="100"/>
        <c:noMultiLvlLbl val="0"/>
      </c:catAx>
      <c:valAx>
        <c:axId val="1405413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053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028543307086612"/>
          <c:y val="9.7816418780985709E-2"/>
          <c:w val="0.3741261035552374"/>
          <c:h val="0.60409352500662183"/>
        </c:manualLayout>
      </c:layout>
      <c:radarChart>
        <c:radarStyle val="filled"/>
        <c:varyColors val="0"/>
        <c:ser>
          <c:idx val="0"/>
          <c:order val="0"/>
          <c:tx>
            <c:strRef>
              <c:f>'rys.3'!$A$3</c:f>
              <c:strCache>
                <c:ptCount val="1"/>
                <c:pt idx="0">
                  <c:v>Co najmniej jedna karta</c:v>
                </c:pt>
              </c:strCache>
            </c:strRef>
          </c:tx>
          <c:cat>
            <c:strRef>
              <c:f>'rys.3'!$B$2:$E$2</c:f>
              <c:strCache>
                <c:ptCount val="4"/>
                <c:pt idx="0">
                  <c:v>CZ Czechy</c:v>
                </c:pt>
                <c:pt idx="1">
                  <c:v>HU Węgry</c:v>
                </c:pt>
                <c:pt idx="2">
                  <c:v>PL Polska</c:v>
                </c:pt>
                <c:pt idx="3">
                  <c:v>SK Słowacja</c:v>
                </c:pt>
              </c:strCache>
            </c:strRef>
          </c:cat>
          <c:val>
            <c:numRef>
              <c:f>'rys.3'!$B$3:$E$3</c:f>
              <c:numCache>
                <c:formatCode>0.0%</c:formatCode>
                <c:ptCount val="4"/>
                <c:pt idx="0">
                  <c:v>0.88397790055248615</c:v>
                </c:pt>
                <c:pt idx="1">
                  <c:v>0.89162561576354682</c:v>
                </c:pt>
                <c:pt idx="2">
                  <c:v>0.77071823204419887</c:v>
                </c:pt>
                <c:pt idx="3">
                  <c:v>0.93065693430656937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0E-488A-A7DE-8A8279487803}"/>
            </c:ext>
          </c:extLst>
        </c:ser>
        <c:ser>
          <c:idx val="1"/>
          <c:order val="1"/>
          <c:tx>
            <c:strRef>
              <c:f>'rys.3'!$A$4</c:f>
              <c:strCache>
                <c:ptCount val="1"/>
                <c:pt idx="0">
                  <c:v>Wykorzystywanie płatności mobilnych</c:v>
                </c:pt>
              </c:strCache>
            </c:strRef>
          </c:tx>
          <c:cat>
            <c:strRef>
              <c:f>'rys.3'!$B$2:$E$2</c:f>
              <c:strCache>
                <c:ptCount val="4"/>
                <c:pt idx="0">
                  <c:v>CZ Czechy</c:v>
                </c:pt>
                <c:pt idx="1">
                  <c:v>HU Węgry</c:v>
                </c:pt>
                <c:pt idx="2">
                  <c:v>PL Polska</c:v>
                </c:pt>
                <c:pt idx="3">
                  <c:v>SK Słowacja</c:v>
                </c:pt>
              </c:strCache>
            </c:strRef>
          </c:cat>
          <c:val>
            <c:numRef>
              <c:f>'rys.3'!$B$4:$E$4</c:f>
              <c:numCache>
                <c:formatCode>0.0%</c:formatCode>
                <c:ptCount val="4"/>
                <c:pt idx="0">
                  <c:v>0.53591160220994472</c:v>
                </c:pt>
                <c:pt idx="1">
                  <c:v>0.47290640394088668</c:v>
                </c:pt>
                <c:pt idx="2">
                  <c:v>0.7016574585635359</c:v>
                </c:pt>
                <c:pt idx="3">
                  <c:v>0.67883211678832112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0E-488A-A7DE-8A8279487803}"/>
            </c:ext>
          </c:extLst>
        </c:ser>
        <c:ser>
          <c:idx val="2"/>
          <c:order val="2"/>
          <c:tx>
            <c:strRef>
              <c:f>'rys.3'!$A$5</c:f>
              <c:strCache>
                <c:ptCount val="1"/>
                <c:pt idx="0">
                  <c:v>Korzystanie z kart i płatności mobilnych</c:v>
                </c:pt>
              </c:strCache>
            </c:strRef>
          </c:tx>
          <c:cat>
            <c:strRef>
              <c:f>'rys.3'!$B$2:$E$2</c:f>
              <c:strCache>
                <c:ptCount val="4"/>
                <c:pt idx="0">
                  <c:v>CZ Czechy</c:v>
                </c:pt>
                <c:pt idx="1">
                  <c:v>HU Węgry</c:v>
                </c:pt>
                <c:pt idx="2">
                  <c:v>PL Polska</c:v>
                </c:pt>
                <c:pt idx="3">
                  <c:v>SK Słowacja</c:v>
                </c:pt>
              </c:strCache>
            </c:strRef>
          </c:cat>
          <c:val>
            <c:numRef>
              <c:f>'rys.3'!$B$5:$E$5</c:f>
              <c:numCache>
                <c:formatCode>0.0%</c:formatCode>
                <c:ptCount val="4"/>
                <c:pt idx="0">
                  <c:v>0.50828729281767959</c:v>
                </c:pt>
                <c:pt idx="1">
                  <c:v>0.44334975369458129</c:v>
                </c:pt>
                <c:pt idx="2">
                  <c:v>0.57734806629834257</c:v>
                </c:pt>
                <c:pt idx="3">
                  <c:v>0.63868613138686137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0E-488A-A7DE-8A827948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61344"/>
        <c:axId val="140767232"/>
      </c:radarChart>
      <c:catAx>
        <c:axId val="1407613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40767232"/>
        <c:crosses val="autoZero"/>
        <c:auto val="1"/>
        <c:lblAlgn val="ctr"/>
        <c:lblOffset val="100"/>
        <c:noMultiLvlLbl val="0"/>
      </c:catAx>
      <c:valAx>
        <c:axId val="140767232"/>
        <c:scaling>
          <c:orientation val="minMax"/>
        </c:scaling>
        <c:delete val="0"/>
        <c:axPos val="l"/>
        <c:majorGridlines/>
        <c:numFmt formatCode="0%" sourceLinked="0"/>
        <c:majorTickMark val="cross"/>
        <c:minorTickMark val="none"/>
        <c:tickLblPos val="nextTo"/>
        <c:crossAx val="14076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839676290463709E-3"/>
          <c:y val="0.7728391901542343"/>
          <c:w val="0.9888785216876792"/>
          <c:h val="0.199383062982851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0</xdr:rowOff>
    </xdr:from>
    <xdr:to>
      <xdr:col>15</xdr:col>
      <xdr:colOff>104775</xdr:colOff>
      <xdr:row>14</xdr:row>
      <xdr:rowOff>47625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371474</xdr:colOff>
      <xdr:row>0</xdr:row>
      <xdr:rowOff>161925</xdr:rowOff>
    </xdr:from>
    <xdr:to>
      <xdr:col>12</xdr:col>
      <xdr:colOff>361950</xdr:colOff>
      <xdr:row>15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34</xdr:row>
      <xdr:rowOff>161925</xdr:rowOff>
    </xdr:from>
    <xdr:to>
      <xdr:col>13</xdr:col>
      <xdr:colOff>390525</xdr:colOff>
      <xdr:row>50</xdr:row>
      <xdr:rowOff>9525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7</xdr:row>
      <xdr:rowOff>142875</xdr:rowOff>
    </xdr:from>
    <xdr:to>
      <xdr:col>8</xdr:col>
      <xdr:colOff>419100</xdr:colOff>
      <xdr:row>25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A20" sqref="A20"/>
    </sheetView>
  </sheetViews>
  <sheetFormatPr defaultRowHeight="14.25"/>
  <cols>
    <col min="1" max="1" width="26.75" customWidth="1"/>
  </cols>
  <sheetData>
    <row r="3" spans="1:5">
      <c r="B3" t="s">
        <v>40</v>
      </c>
      <c r="C3" t="s">
        <v>41</v>
      </c>
      <c r="D3" t="s">
        <v>42</v>
      </c>
      <c r="E3" t="s">
        <v>43</v>
      </c>
    </row>
    <row r="4" spans="1:5">
      <c r="A4" t="s">
        <v>44</v>
      </c>
      <c r="B4" s="13">
        <v>0.61878453038674031</v>
      </c>
      <c r="C4" s="13">
        <v>0.59113300492610843</v>
      </c>
      <c r="D4" s="13">
        <v>0.649171270718232</v>
      </c>
      <c r="E4" s="13">
        <v>0.56934306569343063</v>
      </c>
    </row>
    <row r="5" spans="1:5">
      <c r="A5" t="s">
        <v>45</v>
      </c>
      <c r="B5" s="13">
        <v>0.36464088397790057</v>
      </c>
      <c r="C5" s="13">
        <v>0.14285714285714285</v>
      </c>
      <c r="D5" s="13">
        <v>0.17679558011049723</v>
      </c>
      <c r="E5" s="13">
        <v>0.45985401459854014</v>
      </c>
    </row>
    <row r="6" spans="1:5">
      <c r="A6" t="s">
        <v>46</v>
      </c>
      <c r="B6" s="13">
        <v>8.2872928176795577E-3</v>
      </c>
      <c r="C6" s="13">
        <v>2.4630541871921183E-2</v>
      </c>
      <c r="D6" s="13">
        <v>1.6574585635359115E-2</v>
      </c>
      <c r="E6" s="13">
        <v>7.2992700729927005E-3</v>
      </c>
    </row>
    <row r="7" spans="1:5">
      <c r="A7" t="s">
        <v>47</v>
      </c>
      <c r="B7" s="13">
        <v>8.2872928176795577E-3</v>
      </c>
      <c r="C7" s="13">
        <v>0.37931034482758619</v>
      </c>
      <c r="D7" s="13">
        <v>3.3149171270718231E-2</v>
      </c>
      <c r="E7" s="13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workbookViewId="0">
      <selection activeCell="M20" sqref="M20"/>
    </sheetView>
  </sheetViews>
  <sheetFormatPr defaultRowHeight="14.25"/>
  <cols>
    <col min="1" max="1" width="11.25" bestFit="1" customWidth="1"/>
  </cols>
  <sheetData>
    <row r="3" spans="1:5">
      <c r="B3" t="s">
        <v>40</v>
      </c>
      <c r="C3" t="s">
        <v>41</v>
      </c>
      <c r="D3" t="s">
        <v>42</v>
      </c>
      <c r="E3" t="s">
        <v>43</v>
      </c>
    </row>
    <row r="4" spans="1:5">
      <c r="A4" t="s">
        <v>51</v>
      </c>
      <c r="B4" s="1">
        <f>+B8</f>
        <v>0.53591160220994472</v>
      </c>
      <c r="C4" s="1">
        <f t="shared" ref="C4:E4" si="0">+C8</f>
        <v>0.47290640394088668</v>
      </c>
      <c r="D4" s="1">
        <f t="shared" si="0"/>
        <v>0.7016574585635359</v>
      </c>
      <c r="E4" s="1">
        <f t="shared" si="0"/>
        <v>0.67883211678832112</v>
      </c>
    </row>
    <row r="5" spans="1:5">
      <c r="A5" t="s">
        <v>48</v>
      </c>
      <c r="B5" s="1">
        <v>0.38397790055248621</v>
      </c>
      <c r="C5" s="1">
        <v>0.30541871921182268</v>
      </c>
      <c r="D5" s="1">
        <v>0.59944751381215466</v>
      </c>
      <c r="E5" s="1">
        <v>0.51824817518248179</v>
      </c>
    </row>
    <row r="6" spans="1:5">
      <c r="A6" t="s">
        <v>49</v>
      </c>
      <c r="B6" s="1">
        <v>0.42817679558011051</v>
      </c>
      <c r="C6" s="1">
        <v>0.27586206896551724</v>
      </c>
      <c r="D6" s="1">
        <v>0.64088397790055252</v>
      </c>
      <c r="E6" s="1">
        <v>0.6021897810218978</v>
      </c>
    </row>
    <row r="7" spans="1:5">
      <c r="A7" t="s">
        <v>50</v>
      </c>
      <c r="B7" s="1">
        <v>0.287292817679558</v>
      </c>
      <c r="C7" s="1">
        <v>0.19211822660098521</v>
      </c>
      <c r="D7" s="1">
        <v>0.574585635359116</v>
      </c>
      <c r="E7" s="1">
        <v>0.59124087591240881</v>
      </c>
    </row>
    <row r="8" spans="1:5">
      <c r="A8" t="s">
        <v>6</v>
      </c>
      <c r="B8" s="1">
        <v>0.53591160220994472</v>
      </c>
      <c r="C8" s="1">
        <v>0.47290640394088668</v>
      </c>
      <c r="D8" s="1">
        <v>0.7016574585635359</v>
      </c>
      <c r="E8" s="1">
        <v>0.67883211678832112</v>
      </c>
    </row>
    <row r="9" spans="1:5">
      <c r="A9" t="s">
        <v>7</v>
      </c>
      <c r="B9" s="1">
        <v>0.20994475138121546</v>
      </c>
      <c r="C9" s="1">
        <v>8.3743842364532015E-2</v>
      </c>
      <c r="D9" s="1">
        <v>0.50276243093922657</v>
      </c>
      <c r="E9" s="1">
        <v>0.4489051094890511</v>
      </c>
    </row>
    <row r="10" spans="1:5">
      <c r="A10" t="s">
        <v>8</v>
      </c>
      <c r="B10" s="1">
        <v>0.46408839779005523</v>
      </c>
      <c r="C10" s="1">
        <v>0.52709359605911332</v>
      </c>
      <c r="D10" s="1">
        <v>0.2983425414364641</v>
      </c>
      <c r="E10" s="1">
        <v>0.32116788321167883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opLeftCell="F5" workbookViewId="0">
      <selection activeCell="R24" sqref="R24:R27"/>
    </sheetView>
  </sheetViews>
  <sheetFormatPr defaultRowHeight="14.25"/>
  <cols>
    <col min="4" max="4" width="9" customWidth="1"/>
  </cols>
  <sheetData>
    <row r="1" spans="1:26">
      <c r="H1" s="8" t="s">
        <v>30</v>
      </c>
      <c r="I1" s="8"/>
      <c r="J1" s="8"/>
      <c r="M1" s="10" t="s">
        <v>13</v>
      </c>
      <c r="N1" s="10"/>
      <c r="O1" s="10"/>
      <c r="Q1" t="s">
        <v>39</v>
      </c>
      <c r="T1" s="10" t="s">
        <v>25</v>
      </c>
      <c r="U1" s="10"/>
      <c r="V1" s="10"/>
      <c r="W1" s="10"/>
      <c r="X1" s="10"/>
      <c r="Y1" s="10"/>
      <c r="Z1" s="10"/>
    </row>
    <row r="2" spans="1:26">
      <c r="B2" s="2"/>
      <c r="C2" s="2"/>
      <c r="D2" s="2"/>
      <c r="E2" s="2"/>
      <c r="F2" s="2"/>
      <c r="G2" s="2"/>
      <c r="H2" s="8" t="s">
        <v>31</v>
      </c>
      <c r="I2" s="8"/>
      <c r="J2" s="8"/>
      <c r="M2" s="2" t="s">
        <v>14</v>
      </c>
      <c r="N2" s="2" t="s">
        <v>15</v>
      </c>
      <c r="O2" s="2" t="s">
        <v>16</v>
      </c>
      <c r="T2" s="10"/>
      <c r="U2" s="10"/>
      <c r="V2" s="10"/>
      <c r="W2" s="10"/>
      <c r="X2" s="10"/>
      <c r="Y2" s="10"/>
      <c r="Z2" s="10"/>
    </row>
    <row r="3" spans="1:26">
      <c r="B3" s="10" t="s">
        <v>9</v>
      </c>
      <c r="C3" s="10"/>
      <c r="D3" s="10"/>
      <c r="E3" s="10"/>
      <c r="F3" s="5" t="s">
        <v>4</v>
      </c>
      <c r="G3" s="11" t="s">
        <v>10</v>
      </c>
      <c r="I3" t="s">
        <v>53</v>
      </c>
      <c r="M3" s="2"/>
      <c r="N3" s="2"/>
      <c r="O3" s="2"/>
      <c r="T3" s="10" t="s">
        <v>38</v>
      </c>
      <c r="U3" s="10"/>
      <c r="V3" s="10" t="s">
        <v>26</v>
      </c>
      <c r="W3" s="10"/>
      <c r="X3" s="10" t="s">
        <v>27</v>
      </c>
      <c r="Y3" s="10"/>
      <c r="Z3" s="10"/>
    </row>
    <row r="4" spans="1:26">
      <c r="B4" s="2" t="s">
        <v>0</v>
      </c>
      <c r="C4" s="2" t="s">
        <v>1</v>
      </c>
      <c r="D4" s="2" t="s">
        <v>2</v>
      </c>
      <c r="E4" s="2" t="s">
        <v>3</v>
      </c>
      <c r="F4" s="6" t="s">
        <v>11</v>
      </c>
      <c r="G4" s="12"/>
      <c r="M4" s="2" t="s">
        <v>17</v>
      </c>
      <c r="N4" s="2" t="s">
        <v>18</v>
      </c>
      <c r="O4" s="2" t="s">
        <v>19</v>
      </c>
      <c r="T4" s="2" t="s">
        <v>28</v>
      </c>
      <c r="U4" s="2" t="s">
        <v>29</v>
      </c>
      <c r="V4" s="2" t="s">
        <v>21</v>
      </c>
      <c r="W4" s="2" t="s">
        <v>20</v>
      </c>
      <c r="X4" s="2" t="s">
        <v>22</v>
      </c>
      <c r="Y4" s="2" t="s">
        <v>23</v>
      </c>
      <c r="Z4" s="2" t="s">
        <v>24</v>
      </c>
    </row>
    <row r="5" spans="1:26">
      <c r="A5">
        <v>192</v>
      </c>
      <c r="B5">
        <v>79</v>
      </c>
      <c r="C5">
        <v>42</v>
      </c>
      <c r="D5">
        <v>2</v>
      </c>
      <c r="E5">
        <v>2</v>
      </c>
      <c r="F5">
        <v>112</v>
      </c>
      <c r="G5">
        <v>11</v>
      </c>
      <c r="M5">
        <v>113</v>
      </c>
      <c r="N5">
        <v>56</v>
      </c>
      <c r="O5">
        <v>2</v>
      </c>
      <c r="R5" s="3">
        <v>91</v>
      </c>
      <c r="T5">
        <v>165</v>
      </c>
      <c r="U5">
        <v>147</v>
      </c>
      <c r="V5">
        <v>150</v>
      </c>
      <c r="W5">
        <v>75</v>
      </c>
      <c r="X5">
        <v>67</v>
      </c>
      <c r="Y5">
        <v>3</v>
      </c>
      <c r="Z5">
        <v>2</v>
      </c>
    </row>
    <row r="6" spans="1:26" s="1" customFormat="1">
      <c r="A6" s="1" t="s">
        <v>5</v>
      </c>
      <c r="B6" s="1">
        <v>0.41145833333333331</v>
      </c>
      <c r="C6" s="1">
        <v>0.21875</v>
      </c>
      <c r="D6" s="1">
        <v>1.0416666666666666E-2</v>
      </c>
      <c r="E6" s="1">
        <v>1.0416666666666666E-2</v>
      </c>
      <c r="F6" s="1">
        <v>0.58333333333333337</v>
      </c>
      <c r="G6" s="1">
        <v>5.7291666666666664E-2</v>
      </c>
      <c r="M6" s="1">
        <v>0.58854166666666663</v>
      </c>
      <c r="N6" s="1">
        <v>0.29166666666666669</v>
      </c>
      <c r="O6" s="1">
        <v>1.0416666666666666E-2</v>
      </c>
      <c r="R6" s="4">
        <v>0.47395833333333331</v>
      </c>
    </row>
    <row r="7" spans="1:26">
      <c r="A7">
        <v>170</v>
      </c>
      <c r="B7" s="7">
        <v>101</v>
      </c>
      <c r="C7" s="7">
        <v>45</v>
      </c>
      <c r="D7" s="7">
        <v>1</v>
      </c>
      <c r="E7" s="7">
        <v>0</v>
      </c>
      <c r="F7" s="7">
        <v>125</v>
      </c>
      <c r="G7" s="7">
        <v>22</v>
      </c>
      <c r="M7">
        <v>131</v>
      </c>
      <c r="N7">
        <v>101</v>
      </c>
      <c r="O7">
        <v>6</v>
      </c>
      <c r="R7">
        <v>93</v>
      </c>
      <c r="T7">
        <v>161</v>
      </c>
      <c r="U7">
        <v>158</v>
      </c>
      <c r="V7">
        <v>144</v>
      </c>
      <c r="W7">
        <v>119</v>
      </c>
      <c r="X7">
        <v>44</v>
      </c>
      <c r="Y7">
        <v>7</v>
      </c>
      <c r="Z7">
        <v>3</v>
      </c>
    </row>
    <row r="8" spans="1:26" s="1" customFormat="1">
      <c r="A8" s="1" t="s">
        <v>12</v>
      </c>
      <c r="B8" s="1">
        <v>0.59411764705882353</v>
      </c>
      <c r="C8" s="1">
        <v>0.26470588235294118</v>
      </c>
      <c r="D8" s="1">
        <v>5.8823529411764705E-3</v>
      </c>
      <c r="E8" s="1">
        <v>0</v>
      </c>
      <c r="F8" s="1">
        <v>0.73529411764705888</v>
      </c>
      <c r="G8" s="1">
        <v>0.12941176470588237</v>
      </c>
      <c r="M8" s="1">
        <v>0.77058823529411768</v>
      </c>
      <c r="N8" s="1">
        <v>0.59411764705882353</v>
      </c>
      <c r="O8" s="1">
        <v>3.5294117647058823E-2</v>
      </c>
      <c r="R8" s="1">
        <v>0.54705882352941182</v>
      </c>
    </row>
    <row r="9" spans="1:26">
      <c r="A9">
        <v>157</v>
      </c>
      <c r="B9">
        <v>66</v>
      </c>
      <c r="C9">
        <v>16</v>
      </c>
      <c r="D9">
        <v>1</v>
      </c>
      <c r="E9">
        <v>44</v>
      </c>
      <c r="F9">
        <v>99</v>
      </c>
      <c r="G9">
        <v>27</v>
      </c>
      <c r="M9">
        <v>104</v>
      </c>
      <c r="N9">
        <v>51</v>
      </c>
      <c r="O9">
        <v>9</v>
      </c>
      <c r="R9">
        <v>71</v>
      </c>
      <c r="T9">
        <v>152</v>
      </c>
      <c r="U9">
        <v>126</v>
      </c>
      <c r="V9" s="9">
        <v>128</v>
      </c>
      <c r="W9" s="9">
        <v>57</v>
      </c>
      <c r="X9">
        <v>43</v>
      </c>
      <c r="Y9">
        <v>11</v>
      </c>
      <c r="Z9">
        <v>1</v>
      </c>
    </row>
    <row r="10" spans="1:26" s="1" customFormat="1">
      <c r="A10" s="1" t="s">
        <v>36</v>
      </c>
      <c r="B10" s="1">
        <v>0.42038216560509556</v>
      </c>
      <c r="C10" s="1">
        <v>0.10191082802547771</v>
      </c>
      <c r="D10" s="1">
        <v>6.369426751592357E-3</v>
      </c>
      <c r="E10" s="1">
        <v>0.28025477707006369</v>
      </c>
      <c r="F10" s="1">
        <v>0.63057324840764328</v>
      </c>
      <c r="G10" s="1">
        <v>0.17197452229299362</v>
      </c>
      <c r="M10" s="1">
        <v>0.66242038216560506</v>
      </c>
      <c r="N10" s="1">
        <v>0.32484076433121017</v>
      </c>
      <c r="O10" s="1">
        <v>5.7324840764331211E-2</v>
      </c>
      <c r="R10" s="1">
        <v>0.45222929936305734</v>
      </c>
    </row>
    <row r="11" spans="1:26">
      <c r="A11">
        <v>46</v>
      </c>
      <c r="B11">
        <v>27</v>
      </c>
      <c r="C11">
        <v>3</v>
      </c>
      <c r="D11">
        <v>1</v>
      </c>
      <c r="E11">
        <v>7</v>
      </c>
      <c r="F11">
        <v>32</v>
      </c>
      <c r="G11">
        <v>6</v>
      </c>
      <c r="M11">
        <v>34</v>
      </c>
      <c r="N11">
        <v>24</v>
      </c>
      <c r="O11">
        <v>1</v>
      </c>
      <c r="R11">
        <v>19</v>
      </c>
      <c r="T11">
        <v>45</v>
      </c>
      <c r="U11">
        <v>43</v>
      </c>
      <c r="V11">
        <v>38</v>
      </c>
      <c r="W11">
        <v>30</v>
      </c>
      <c r="X11">
        <v>10</v>
      </c>
      <c r="Y11">
        <v>2</v>
      </c>
      <c r="Z11">
        <v>1</v>
      </c>
    </row>
    <row r="12" spans="1:26" s="1" customFormat="1">
      <c r="A12" s="1" t="s">
        <v>37</v>
      </c>
      <c r="B12" s="1">
        <v>0.58695652173913049</v>
      </c>
      <c r="C12" s="1">
        <v>6.5217391304347824E-2</v>
      </c>
      <c r="D12" s="1">
        <v>2.1739130434782608E-2</v>
      </c>
      <c r="E12" s="1">
        <v>0.15217391304347827</v>
      </c>
      <c r="F12" s="1">
        <v>0.69565217391304346</v>
      </c>
      <c r="G12" s="1">
        <v>0.13043478260869565</v>
      </c>
      <c r="M12" s="1">
        <v>0.73913043478260865</v>
      </c>
      <c r="N12" s="1">
        <v>0.52173913043478259</v>
      </c>
      <c r="O12" s="1">
        <v>2.1739130434782608E-2</v>
      </c>
      <c r="R12" s="1">
        <v>0.41304347826086957</v>
      </c>
    </row>
    <row r="13" spans="1:26">
      <c r="A13">
        <v>177</v>
      </c>
      <c r="B13">
        <v>68</v>
      </c>
      <c r="C13">
        <v>31</v>
      </c>
      <c r="D13">
        <v>4</v>
      </c>
      <c r="E13">
        <v>4</v>
      </c>
      <c r="F13">
        <v>93</v>
      </c>
      <c r="G13">
        <v>13</v>
      </c>
      <c r="M13">
        <v>93</v>
      </c>
      <c r="N13">
        <v>75</v>
      </c>
      <c r="O13">
        <v>7</v>
      </c>
      <c r="R13">
        <v>93</v>
      </c>
      <c r="T13" s="8">
        <v>119</v>
      </c>
      <c r="U13" s="8">
        <v>131</v>
      </c>
      <c r="V13">
        <v>164</v>
      </c>
      <c r="W13">
        <v>100</v>
      </c>
      <c r="X13">
        <v>51</v>
      </c>
      <c r="Y13">
        <v>8</v>
      </c>
      <c r="Z13">
        <v>6</v>
      </c>
    </row>
    <row r="14" spans="1:26" s="1" customFormat="1">
      <c r="A14" s="1" t="s">
        <v>32</v>
      </c>
      <c r="B14" s="1">
        <v>0.38418079096045199</v>
      </c>
      <c r="C14" s="1">
        <v>0.1751412429378531</v>
      </c>
      <c r="D14" s="1">
        <v>2.2598870056497175E-2</v>
      </c>
      <c r="E14" s="1">
        <v>2.2598870056497175E-2</v>
      </c>
      <c r="F14" s="1">
        <v>0.52542372881355937</v>
      </c>
      <c r="G14" s="1">
        <v>7.3446327683615822E-2</v>
      </c>
      <c r="M14" s="1">
        <v>0.52542372881355937</v>
      </c>
      <c r="N14" s="1">
        <v>0.42372881355932202</v>
      </c>
      <c r="O14" s="1">
        <v>3.954802259887006E-2</v>
      </c>
      <c r="R14" s="1">
        <v>0.52542372881355937</v>
      </c>
    </row>
    <row r="15" spans="1:26">
      <c r="A15">
        <v>185</v>
      </c>
      <c r="B15">
        <v>138</v>
      </c>
      <c r="C15">
        <v>19</v>
      </c>
      <c r="D15">
        <v>1</v>
      </c>
      <c r="E15">
        <v>6</v>
      </c>
      <c r="F15">
        <v>147</v>
      </c>
      <c r="G15">
        <v>16</v>
      </c>
      <c r="M15">
        <v>163</v>
      </c>
      <c r="N15">
        <v>139</v>
      </c>
      <c r="O15">
        <v>16</v>
      </c>
      <c r="R15">
        <v>116</v>
      </c>
      <c r="T15">
        <v>176</v>
      </c>
      <c r="U15">
        <v>174</v>
      </c>
      <c r="V15">
        <v>173</v>
      </c>
      <c r="W15">
        <v>147</v>
      </c>
      <c r="X15">
        <v>43</v>
      </c>
      <c r="Y15">
        <v>18</v>
      </c>
      <c r="Z15">
        <v>2</v>
      </c>
    </row>
    <row r="16" spans="1:26" s="1" customFormat="1">
      <c r="A16" s="1" t="s">
        <v>33</v>
      </c>
      <c r="B16" s="1">
        <v>0.74594594594594599</v>
      </c>
      <c r="C16" s="1">
        <v>0.10270270270270271</v>
      </c>
      <c r="D16" s="1">
        <v>5.4054054054054057E-3</v>
      </c>
      <c r="E16" s="1">
        <v>3.2432432432432434E-2</v>
      </c>
      <c r="F16" s="1">
        <v>0.79459459459459458</v>
      </c>
      <c r="G16" s="1">
        <v>8.6486486486486491E-2</v>
      </c>
      <c r="M16" s="1">
        <v>0.88108108108108107</v>
      </c>
      <c r="N16" s="1">
        <v>0.75135135135135134</v>
      </c>
      <c r="O16" s="1">
        <v>8.6486486486486491E-2</v>
      </c>
      <c r="R16" s="1">
        <v>0.62702702702702706</v>
      </c>
    </row>
    <row r="17" spans="1:26">
      <c r="A17">
        <v>137</v>
      </c>
      <c r="B17">
        <v>43</v>
      </c>
      <c r="C17">
        <v>38</v>
      </c>
      <c r="D17">
        <v>1</v>
      </c>
      <c r="E17">
        <v>0</v>
      </c>
      <c r="F17">
        <v>73</v>
      </c>
      <c r="G17">
        <v>9</v>
      </c>
      <c r="M17">
        <v>72</v>
      </c>
      <c r="N17">
        <v>44</v>
      </c>
      <c r="O17">
        <v>0</v>
      </c>
      <c r="R17">
        <v>93</v>
      </c>
      <c r="T17">
        <v>125</v>
      </c>
      <c r="U17">
        <v>119</v>
      </c>
      <c r="V17">
        <v>117</v>
      </c>
      <c r="W17">
        <v>73</v>
      </c>
      <c r="X17">
        <v>38</v>
      </c>
      <c r="Y17">
        <v>0</v>
      </c>
      <c r="Z17">
        <v>1</v>
      </c>
    </row>
    <row r="18" spans="1:26" s="1" customFormat="1">
      <c r="A18" s="1" t="s">
        <v>34</v>
      </c>
      <c r="B18" s="1">
        <v>0.31386861313868614</v>
      </c>
      <c r="C18" s="1">
        <v>0.27737226277372262</v>
      </c>
      <c r="D18" s="1">
        <v>7.2992700729927005E-3</v>
      </c>
      <c r="E18" s="1">
        <v>0</v>
      </c>
      <c r="F18" s="1">
        <v>0.53284671532846717</v>
      </c>
      <c r="G18" s="1">
        <v>6.569343065693431E-2</v>
      </c>
      <c r="M18" s="1">
        <v>0.52554744525547448</v>
      </c>
      <c r="N18" s="1">
        <v>0.32116788321167883</v>
      </c>
      <c r="O18" s="1">
        <v>0</v>
      </c>
      <c r="R18" s="1">
        <v>0.67883211678832112</v>
      </c>
    </row>
    <row r="19" spans="1:26">
      <c r="A19">
        <v>137</v>
      </c>
      <c r="B19">
        <v>56</v>
      </c>
      <c r="C19">
        <v>28</v>
      </c>
      <c r="D19">
        <v>0</v>
      </c>
      <c r="E19">
        <v>0</v>
      </c>
      <c r="F19">
        <v>80</v>
      </c>
      <c r="G19">
        <v>4</v>
      </c>
      <c r="M19">
        <v>80</v>
      </c>
      <c r="N19">
        <v>90</v>
      </c>
      <c r="O19">
        <v>10</v>
      </c>
      <c r="R19">
        <v>82</v>
      </c>
      <c r="T19">
        <v>132</v>
      </c>
      <c r="U19">
        <v>127</v>
      </c>
      <c r="V19" s="9">
        <v>121</v>
      </c>
      <c r="W19" s="9">
        <v>79</v>
      </c>
      <c r="X19">
        <v>42</v>
      </c>
      <c r="Y19">
        <v>11</v>
      </c>
      <c r="Z19">
        <v>5</v>
      </c>
    </row>
    <row r="20" spans="1:26" s="1" customFormat="1">
      <c r="A20" s="1" t="s">
        <v>35</v>
      </c>
      <c r="B20" s="1">
        <v>0.40875912408759124</v>
      </c>
      <c r="C20" s="1">
        <v>0.20437956204379562</v>
      </c>
      <c r="D20" s="1">
        <v>0</v>
      </c>
      <c r="E20" s="1">
        <v>0</v>
      </c>
      <c r="F20" s="1">
        <v>0.58394160583941601</v>
      </c>
      <c r="G20" s="1">
        <v>2.9197080291970802E-2</v>
      </c>
      <c r="M20" s="1">
        <v>0.58394160583941601</v>
      </c>
      <c r="N20" s="1">
        <v>0.65693430656934304</v>
      </c>
      <c r="O20" s="1">
        <v>7.2992700729927001E-2</v>
      </c>
      <c r="R20" s="1">
        <v>0.59854014598540151</v>
      </c>
    </row>
    <row r="22" spans="1:26">
      <c r="B22" t="s">
        <v>52</v>
      </c>
    </row>
    <row r="23" spans="1:26">
      <c r="B23" t="s">
        <v>44</v>
      </c>
      <c r="C23" t="s">
        <v>45</v>
      </c>
      <c r="D23" t="s">
        <v>46</v>
      </c>
      <c r="E23" t="s">
        <v>47</v>
      </c>
    </row>
    <row r="24" spans="1:26">
      <c r="A24" t="s">
        <v>40</v>
      </c>
      <c r="B24" s="1">
        <f>+(B5+B7)/($A5+$A7)</f>
        <v>0.49723756906077349</v>
      </c>
      <c r="C24" s="1">
        <f t="shared" ref="C24:G24" si="0">+(C5+C7)/($A5+$A7)</f>
        <v>0.24033149171270718</v>
      </c>
      <c r="D24" s="1">
        <f t="shared" si="0"/>
        <v>8.2872928176795577E-3</v>
      </c>
      <c r="E24" s="1">
        <f t="shared" si="0"/>
        <v>5.5248618784530384E-3</v>
      </c>
      <c r="F24" s="1">
        <f t="shared" si="0"/>
        <v>0.65469613259668513</v>
      </c>
      <c r="G24" s="1">
        <f t="shared" si="0"/>
        <v>9.1160220994475141E-2</v>
      </c>
      <c r="H24" s="1"/>
      <c r="I24" s="1"/>
      <c r="J24" s="1"/>
      <c r="M24" s="1">
        <f>+(M5+M7)/($A5+$A7)</f>
        <v>0.67403314917127077</v>
      </c>
      <c r="N24" s="1">
        <f t="shared" ref="N24:R24" si="1">+(N5+N7)/($A5+$A7)</f>
        <v>0.43370165745856354</v>
      </c>
      <c r="O24" s="1">
        <f t="shared" si="1"/>
        <v>2.2099447513812154E-2</v>
      </c>
      <c r="P24" s="1"/>
      <c r="Q24" s="1"/>
      <c r="R24" s="1">
        <f t="shared" si="1"/>
        <v>0.50828729281767959</v>
      </c>
      <c r="S24" s="1"/>
      <c r="T24" s="1">
        <f t="shared" ref="T24:Z24" si="2">+(T5+T7)/($A5+$A7)</f>
        <v>0.90055248618784534</v>
      </c>
      <c r="U24" s="1">
        <f t="shared" si="2"/>
        <v>0.84254143646408841</v>
      </c>
      <c r="V24" s="1">
        <f t="shared" si="2"/>
        <v>0.81215469613259672</v>
      </c>
      <c r="W24" s="1">
        <f t="shared" si="2"/>
        <v>0.53591160220994472</v>
      </c>
      <c r="X24" s="1">
        <f t="shared" si="2"/>
        <v>0.30662983425414364</v>
      </c>
      <c r="Y24" s="1">
        <f t="shared" si="2"/>
        <v>2.7624309392265192E-2</v>
      </c>
      <c r="Z24" s="1">
        <f t="shared" si="2"/>
        <v>1.3812154696132596E-2</v>
      </c>
    </row>
    <row r="25" spans="1:26">
      <c r="A25" t="s">
        <v>41</v>
      </c>
      <c r="B25" s="1">
        <f>+(B9+B11)/($A9+$A11)</f>
        <v>0.45812807881773399</v>
      </c>
      <c r="C25" s="1">
        <f t="shared" ref="C25:G25" si="3">+(C9+C11)/($A9+$A11)</f>
        <v>9.3596059113300489E-2</v>
      </c>
      <c r="D25" s="1">
        <f t="shared" si="3"/>
        <v>9.852216748768473E-3</v>
      </c>
      <c r="E25" s="1">
        <f t="shared" si="3"/>
        <v>0.25123152709359609</v>
      </c>
      <c r="F25" s="1">
        <f t="shared" si="3"/>
        <v>0.64532019704433496</v>
      </c>
      <c r="G25" s="1">
        <f t="shared" si="3"/>
        <v>0.1625615763546798</v>
      </c>
      <c r="H25" s="1"/>
      <c r="I25" s="1"/>
      <c r="J25" s="1"/>
      <c r="M25" s="1">
        <f>+(M9+M11)/($A9+$A11)</f>
        <v>0.67980295566502458</v>
      </c>
      <c r="N25" s="1">
        <f t="shared" ref="N25:R25" si="4">+(N9+N11)/($A9+$A11)</f>
        <v>0.36945812807881773</v>
      </c>
      <c r="O25" s="1">
        <f t="shared" si="4"/>
        <v>4.9261083743842367E-2</v>
      </c>
      <c r="P25" s="1"/>
      <c r="Q25" s="1"/>
      <c r="R25" s="1">
        <f t="shared" si="4"/>
        <v>0.44334975369458129</v>
      </c>
      <c r="S25" s="1"/>
      <c r="T25" s="1">
        <f t="shared" ref="T25:Z25" si="5">+(T9+T11)/($A9+$A11)</f>
        <v>0.97044334975369462</v>
      </c>
      <c r="U25" s="1">
        <f t="shared" si="5"/>
        <v>0.83251231527093594</v>
      </c>
      <c r="V25" s="1">
        <f t="shared" si="5"/>
        <v>0.81773399014778325</v>
      </c>
      <c r="W25" s="1">
        <f t="shared" si="5"/>
        <v>0.42857142857142855</v>
      </c>
      <c r="X25" s="1">
        <f t="shared" si="5"/>
        <v>0.26108374384236455</v>
      </c>
      <c r="Y25" s="1">
        <f t="shared" si="5"/>
        <v>6.4039408866995079E-2</v>
      </c>
      <c r="Z25" s="1">
        <f t="shared" si="5"/>
        <v>9.852216748768473E-3</v>
      </c>
    </row>
    <row r="26" spans="1:26">
      <c r="A26" t="s">
        <v>42</v>
      </c>
      <c r="B26" s="1">
        <f>+(B13+B15)/($A13+$A15)</f>
        <v>0.56906077348066297</v>
      </c>
      <c r="C26" s="1">
        <f t="shared" ref="C26:G26" si="6">+(C13+C15)/($A13+$A15)</f>
        <v>0.13812154696132597</v>
      </c>
      <c r="D26" s="1">
        <f t="shared" si="6"/>
        <v>1.3812154696132596E-2</v>
      </c>
      <c r="E26" s="1">
        <f t="shared" si="6"/>
        <v>2.7624309392265192E-2</v>
      </c>
      <c r="F26" s="1">
        <f t="shared" si="6"/>
        <v>0.66298342541436461</v>
      </c>
      <c r="G26" s="1">
        <f t="shared" si="6"/>
        <v>8.0110497237569064E-2</v>
      </c>
      <c r="H26" s="1"/>
      <c r="I26" s="1"/>
      <c r="J26" s="1"/>
      <c r="M26" s="1">
        <f>+(M13+M15)/($A13+$A15)</f>
        <v>0.70718232044198892</v>
      </c>
      <c r="N26" s="1">
        <f t="shared" ref="N26:R26" si="7">+(N13+N15)/($A13+$A15)</f>
        <v>0.59116022099447518</v>
      </c>
      <c r="O26" s="1">
        <f t="shared" si="7"/>
        <v>6.3535911602209949E-2</v>
      </c>
      <c r="P26" s="1"/>
      <c r="Q26" s="1"/>
      <c r="R26" s="1">
        <f t="shared" si="7"/>
        <v>0.57734806629834257</v>
      </c>
      <c r="S26" s="1"/>
      <c r="T26" s="1">
        <f t="shared" ref="T26:Z26" si="8">+(T13+T15)/($A13+$A15)</f>
        <v>0.81491712707182318</v>
      </c>
      <c r="U26" s="1">
        <f t="shared" si="8"/>
        <v>0.84254143646408841</v>
      </c>
      <c r="V26" s="1">
        <f t="shared" si="8"/>
        <v>0.93093922651933703</v>
      </c>
      <c r="W26" s="1">
        <f t="shared" si="8"/>
        <v>0.68232044198895025</v>
      </c>
      <c r="X26" s="1">
        <f t="shared" si="8"/>
        <v>0.25966850828729282</v>
      </c>
      <c r="Y26" s="1">
        <f t="shared" si="8"/>
        <v>7.18232044198895E-2</v>
      </c>
      <c r="Z26" s="1">
        <f t="shared" si="8"/>
        <v>2.2099447513812154E-2</v>
      </c>
    </row>
    <row r="27" spans="1:26">
      <c r="A27" t="s">
        <v>43</v>
      </c>
      <c r="B27" s="1">
        <f>+(B17+B19)/($A17+$A19)</f>
        <v>0.36131386861313869</v>
      </c>
      <c r="C27" s="1">
        <f t="shared" ref="C27:G27" si="9">+(C17+C19)/($A17+$A19)</f>
        <v>0.24087591240875914</v>
      </c>
      <c r="D27" s="1">
        <f t="shared" si="9"/>
        <v>3.6496350364963502E-3</v>
      </c>
      <c r="E27" s="1">
        <f t="shared" si="9"/>
        <v>0</v>
      </c>
      <c r="F27" s="1">
        <f t="shared" si="9"/>
        <v>0.55839416058394165</v>
      </c>
      <c r="G27" s="1">
        <f t="shared" si="9"/>
        <v>4.7445255474452552E-2</v>
      </c>
      <c r="H27" s="1"/>
      <c r="I27" s="1"/>
      <c r="J27" s="1"/>
      <c r="M27" s="1">
        <f>+(M17+M19)/($A17+$A19)</f>
        <v>0.55474452554744524</v>
      </c>
      <c r="N27" s="1">
        <f t="shared" ref="N27:R27" si="10">+(N17+N19)/($A17+$A19)</f>
        <v>0.48905109489051096</v>
      </c>
      <c r="O27" s="1">
        <f t="shared" si="10"/>
        <v>3.6496350364963501E-2</v>
      </c>
      <c r="P27" s="1"/>
      <c r="Q27" s="1"/>
      <c r="R27" s="1">
        <f t="shared" si="10"/>
        <v>0.63868613138686137</v>
      </c>
      <c r="S27" s="1"/>
      <c r="T27" s="1">
        <f t="shared" ref="T27:Z27" si="11">+(T17+T19)/($A17+$A19)</f>
        <v>0.93795620437956206</v>
      </c>
      <c r="U27" s="1">
        <f t="shared" si="11"/>
        <v>0.8978102189781022</v>
      </c>
      <c r="V27" s="1">
        <f t="shared" si="11"/>
        <v>0.86861313868613144</v>
      </c>
      <c r="W27" s="1">
        <f t="shared" si="11"/>
        <v>0.55474452554744524</v>
      </c>
      <c r="X27" s="1">
        <f t="shared" si="11"/>
        <v>0.29197080291970801</v>
      </c>
      <c r="Y27" s="1">
        <f t="shared" si="11"/>
        <v>4.0145985401459854E-2</v>
      </c>
      <c r="Z27" s="1">
        <f t="shared" si="11"/>
        <v>2.1897810218978103E-2</v>
      </c>
    </row>
    <row r="29" spans="1:26">
      <c r="B29" t="s">
        <v>44</v>
      </c>
      <c r="C29" t="s">
        <v>45</v>
      </c>
      <c r="D29" t="s">
        <v>46</v>
      </c>
      <c r="E29" t="s">
        <v>47</v>
      </c>
    </row>
    <row r="30" spans="1:26">
      <c r="A30" t="s">
        <v>40</v>
      </c>
      <c r="B30">
        <v>0.49723756906077349</v>
      </c>
      <c r="C30">
        <v>0.24033149171270718</v>
      </c>
      <c r="D30">
        <v>8.2872928176795577E-3</v>
      </c>
      <c r="E30">
        <v>5.5248618784530384E-3</v>
      </c>
      <c r="F30">
        <v>0.65469613259668513</v>
      </c>
      <c r="G30">
        <v>9.1160220994475141E-2</v>
      </c>
    </row>
    <row r="31" spans="1:26">
      <c r="A31" t="s">
        <v>41</v>
      </c>
      <c r="B31">
        <v>0.45812807881773399</v>
      </c>
      <c r="C31">
        <v>9.3596059113300489E-2</v>
      </c>
      <c r="D31">
        <v>9.852216748768473E-3</v>
      </c>
      <c r="E31">
        <v>0.25123152709359609</v>
      </c>
      <c r="F31">
        <v>0.64532019704433496</v>
      </c>
      <c r="G31">
        <v>0.1625615763546798</v>
      </c>
    </row>
    <row r="32" spans="1:26">
      <c r="A32" t="s">
        <v>42</v>
      </c>
      <c r="B32">
        <v>0.56906077348066297</v>
      </c>
      <c r="C32">
        <v>0.13812154696132597</v>
      </c>
      <c r="D32">
        <v>1.3812154696132596E-2</v>
      </c>
      <c r="E32">
        <v>2.7624309392265192E-2</v>
      </c>
      <c r="F32">
        <v>0.66298342541436461</v>
      </c>
      <c r="G32">
        <v>8.0110497237569064E-2</v>
      </c>
    </row>
    <row r="33" spans="1:12">
      <c r="A33" t="s">
        <v>43</v>
      </c>
      <c r="B33">
        <v>0.47445255474452552</v>
      </c>
      <c r="C33">
        <v>0.33941605839416056</v>
      </c>
      <c r="D33">
        <v>7.2992700729927005E-3</v>
      </c>
      <c r="E33">
        <v>0</v>
      </c>
      <c r="F33">
        <v>0.74452554744525545</v>
      </c>
      <c r="G33">
        <v>7.6642335766423361E-2</v>
      </c>
    </row>
    <row r="35" spans="1:12">
      <c r="B35" t="s">
        <v>40</v>
      </c>
      <c r="C35" t="s">
        <v>41</v>
      </c>
      <c r="D35" t="s">
        <v>42</v>
      </c>
      <c r="E35" t="s">
        <v>43</v>
      </c>
    </row>
    <row r="36" spans="1:12">
      <c r="A36" t="s">
        <v>44</v>
      </c>
      <c r="B36">
        <v>0.49723756906077349</v>
      </c>
      <c r="C36">
        <v>0.45812807881773399</v>
      </c>
      <c r="D36">
        <v>0.56906077348066297</v>
      </c>
      <c r="E36">
        <v>0.47445255474452552</v>
      </c>
    </row>
    <row r="37" spans="1:12">
      <c r="A37" t="s">
        <v>45</v>
      </c>
      <c r="B37">
        <v>0.24033149171270718</v>
      </c>
      <c r="C37">
        <v>9.3596059113300489E-2</v>
      </c>
      <c r="D37">
        <v>0.13812154696132597</v>
      </c>
      <c r="E37">
        <v>0.33941605839416056</v>
      </c>
    </row>
    <row r="38" spans="1:12">
      <c r="A38" t="s">
        <v>46</v>
      </c>
      <c r="B38">
        <v>8.2872928176795577E-3</v>
      </c>
      <c r="C38">
        <v>9.852216748768473E-3</v>
      </c>
      <c r="D38">
        <v>1.3812154696132596E-2</v>
      </c>
      <c r="E38">
        <v>7.2992700729927005E-3</v>
      </c>
    </row>
    <row r="39" spans="1:12">
      <c r="A39" t="s">
        <v>47</v>
      </c>
      <c r="B39">
        <v>5.5248618784530384E-3</v>
      </c>
      <c r="C39">
        <v>0.25123152709359609</v>
      </c>
      <c r="D39">
        <v>2.7624309392265192E-2</v>
      </c>
      <c r="E39">
        <v>0</v>
      </c>
    </row>
    <row r="41" spans="1:12">
      <c r="B41" t="s">
        <v>54</v>
      </c>
    </row>
    <row r="42" spans="1:12">
      <c r="B42" t="s">
        <v>40</v>
      </c>
      <c r="E42" t="s">
        <v>41</v>
      </c>
      <c r="H42" t="s">
        <v>42</v>
      </c>
      <c r="K42" t="s">
        <v>43</v>
      </c>
    </row>
    <row r="43" spans="1:12">
      <c r="A43" t="s">
        <v>44</v>
      </c>
      <c r="B43" s="1">
        <v>0.61878453038674031</v>
      </c>
      <c r="C43" s="1">
        <v>0.49723756906077349</v>
      </c>
      <c r="D43" s="1"/>
      <c r="E43" s="1">
        <v>0.59113300492610843</v>
      </c>
      <c r="F43" s="1">
        <v>0.45812807881773399</v>
      </c>
      <c r="G43" s="1"/>
      <c r="H43" s="1">
        <v>0.649171270718232</v>
      </c>
      <c r="I43" s="1">
        <v>0.56906077348066297</v>
      </c>
      <c r="J43" s="1"/>
      <c r="K43" s="1">
        <v>0.56934306569343063</v>
      </c>
      <c r="L43" s="1">
        <v>0.47445255474452552</v>
      </c>
    </row>
    <row r="44" spans="1:12">
      <c r="A44" t="s">
        <v>45</v>
      </c>
      <c r="B44" s="1">
        <v>0.36464088397790057</v>
      </c>
      <c r="C44" s="1">
        <v>0.24033149171270718</v>
      </c>
      <c r="D44" s="1"/>
      <c r="E44" s="1">
        <v>0.14285714285714285</v>
      </c>
      <c r="F44" s="1">
        <v>9.3596059113300489E-2</v>
      </c>
      <c r="G44" s="1"/>
      <c r="H44" s="1">
        <v>0.17679558011049723</v>
      </c>
      <c r="I44" s="1">
        <v>0.13812154696132597</v>
      </c>
      <c r="J44" s="1"/>
      <c r="K44" s="1">
        <v>0.45985401459854014</v>
      </c>
      <c r="L44" s="1">
        <v>0.33941605839416056</v>
      </c>
    </row>
    <row r="45" spans="1:12">
      <c r="A45" t="s">
        <v>46</v>
      </c>
      <c r="B45" s="1">
        <v>8.2872928176795577E-3</v>
      </c>
      <c r="C45" s="1">
        <v>8.2872928176795577E-3</v>
      </c>
      <c r="D45" s="1"/>
      <c r="E45" s="1">
        <v>2.4630541871921183E-2</v>
      </c>
      <c r="F45" s="1">
        <v>9.852216748768473E-3</v>
      </c>
      <c r="G45" s="1"/>
      <c r="H45" s="1">
        <v>1.6574585635359115E-2</v>
      </c>
      <c r="I45" s="1">
        <v>1.3812154696132596E-2</v>
      </c>
      <c r="J45" s="1"/>
      <c r="K45" s="1">
        <v>7.2992700729927005E-3</v>
      </c>
      <c r="L45" s="1">
        <v>7.2992700729927005E-3</v>
      </c>
    </row>
    <row r="46" spans="1:12">
      <c r="A46" t="s">
        <v>47</v>
      </c>
      <c r="B46" s="1">
        <v>8.2872928176795577E-3</v>
      </c>
      <c r="C46" s="1">
        <v>5.5248618784530384E-3</v>
      </c>
      <c r="D46" s="1"/>
      <c r="E46" s="1">
        <v>0.37931034482758619</v>
      </c>
      <c r="F46" s="1">
        <v>0.25123152709359609</v>
      </c>
      <c r="G46" s="1"/>
      <c r="H46" s="1">
        <v>3.3149171270718231E-2</v>
      </c>
      <c r="I46" s="1">
        <v>2.7624309392265192E-2</v>
      </c>
      <c r="J46" s="1"/>
      <c r="K46" s="1">
        <v>0</v>
      </c>
      <c r="L46" s="1">
        <v>0</v>
      </c>
    </row>
  </sheetData>
  <mergeCells count="7">
    <mergeCell ref="B3:E3"/>
    <mergeCell ref="G3:G4"/>
    <mergeCell ref="M1:O1"/>
    <mergeCell ref="T1:Z2"/>
    <mergeCell ref="V3:W3"/>
    <mergeCell ref="X3:Z3"/>
    <mergeCell ref="T3:U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tabSelected="1" topLeftCell="A11" workbookViewId="0">
      <selection activeCell="K20" sqref="K20"/>
    </sheetView>
  </sheetViews>
  <sheetFormatPr defaultRowHeight="14.25"/>
  <sheetData>
    <row r="2" spans="1:5">
      <c r="B2" t="s">
        <v>40</v>
      </c>
      <c r="C2" t="s">
        <v>41</v>
      </c>
      <c r="D2" t="s">
        <v>42</v>
      </c>
      <c r="E2" t="s">
        <v>43</v>
      </c>
    </row>
    <row r="3" spans="1:5">
      <c r="A3" t="s">
        <v>55</v>
      </c>
      <c r="B3" s="1">
        <v>0.88397790055248615</v>
      </c>
      <c r="C3" s="1">
        <v>0.89162561576354682</v>
      </c>
      <c r="D3" s="1">
        <v>0.77071823204419887</v>
      </c>
      <c r="E3" s="1">
        <v>0.93065693430656937</v>
      </c>
    </row>
    <row r="4" spans="1:5">
      <c r="A4" t="s">
        <v>56</v>
      </c>
      <c r="B4" s="1">
        <v>0.53591160220994472</v>
      </c>
      <c r="C4" s="1">
        <v>0.47290640394088668</v>
      </c>
      <c r="D4" s="1">
        <v>0.7016574585635359</v>
      </c>
      <c r="E4" s="1">
        <v>0.67883211678832112</v>
      </c>
    </row>
    <row r="5" spans="1:5">
      <c r="A5" t="s">
        <v>57</v>
      </c>
      <c r="B5" s="1">
        <v>0.50828729281767959</v>
      </c>
      <c r="C5" s="1">
        <v>0.44334975369458129</v>
      </c>
      <c r="D5" s="1">
        <v>0.57734806629834257</v>
      </c>
      <c r="E5" s="1">
        <v>0.63868613138686137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rys.1</vt:lpstr>
      <vt:lpstr>rys.2</vt:lpstr>
      <vt:lpstr>Pytanie 28 - analiza ofert</vt:lpstr>
      <vt:lpstr>rys.3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</dc:creator>
  <cp:lastModifiedBy>Bożena F</cp:lastModifiedBy>
  <cp:lastPrinted>2015-02-15T18:36:30Z</cp:lastPrinted>
  <dcterms:created xsi:type="dcterms:W3CDTF">2014-07-10T08:59:08Z</dcterms:created>
  <dcterms:modified xsi:type="dcterms:W3CDTF">2017-05-21T08:09:49Z</dcterms:modified>
</cp:coreProperties>
</file>